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tabRatio="759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<sst xmlns="http://schemas.openxmlformats.org/spreadsheetml/2006/main" count="109" uniqueCount="47">
  <si>
    <t>General Civil Jury and Bench Trials (per state), 1992-2002</t>
  </si>
  <si>
    <t>JURY TRIALS</t>
  </si>
  <si>
    <t>BENCH TRIALS</t>
  </si>
  <si>
    <t>State</t>
  </si>
  <si>
    <t>Arizona</t>
  </si>
  <si>
    <t>California</t>
  </si>
  <si>
    <t>Florida</t>
  </si>
  <si>
    <t>Hawaii</t>
  </si>
  <si>
    <t>Minnesota</t>
  </si>
  <si>
    <t>New Mexico</t>
  </si>
  <si>
    <t>North Carolina</t>
  </si>
  <si>
    <t>Texas</t>
  </si>
  <si>
    <t>Washington</t>
  </si>
  <si>
    <t>West Virginia</t>
  </si>
  <si>
    <t>Total</t>
  </si>
  <si>
    <t>*General civil is defined as the combination of tort, contract, and real property cases.</t>
  </si>
  <si>
    <t>General Civil Dispositions and  Trials, 1992-2002</t>
  </si>
  <si>
    <t>Total Population</t>
  </si>
  <si>
    <t>Total Dispositions</t>
  </si>
  <si>
    <t>Jury Trials</t>
  </si>
  <si>
    <t>Jury Trial Rate</t>
  </si>
  <si>
    <t>Bench Trials</t>
  </si>
  <si>
    <t>Bench Trial Rate</t>
  </si>
  <si>
    <t>Alaska</t>
  </si>
  <si>
    <t>District of Columbia</t>
  </si>
  <si>
    <t>Indiana</t>
  </si>
  <si>
    <t>Iowa</t>
  </si>
  <si>
    <t>Kansas</t>
  </si>
  <si>
    <t>Maine</t>
  </si>
  <si>
    <t>Maryland</t>
  </si>
  <si>
    <t>Massachusetts</t>
  </si>
  <si>
    <t>Michigan</t>
  </si>
  <si>
    <t>New Jersey</t>
  </si>
  <si>
    <t>Ohio</t>
  </si>
  <si>
    <t>Pennsylvania</t>
  </si>
  <si>
    <t>South Dakota</t>
  </si>
  <si>
    <t>Vermont</t>
  </si>
  <si>
    <t>Virginia</t>
  </si>
  <si>
    <t>Jury</t>
  </si>
  <si>
    <t>Bench</t>
  </si>
  <si>
    <t>TOTAL</t>
  </si>
  <si>
    <t>Total without Cal.</t>
  </si>
  <si>
    <t>Total without Cal. And Texas</t>
  </si>
  <si>
    <t>ALL Civil Jury Trials (per state), 1976-2002</t>
  </si>
  <si>
    <t>ALL Civil Bench Trials (per state), 1976-2002</t>
  </si>
  <si>
    <t>ALL Civil Dispositions and Trials, 1976-2002</t>
  </si>
  <si>
    <t>Proportion: "General civil"/"ALL civil", 1992-2002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</si>
</sst>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?,??0"/>
    <numFmt numFmtId="167" formatCode="???,??0"/>
    <numFmt numFmtId="168" formatCode="??,??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8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167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8" fontId="4" fillId="0" borderId="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right"/>
      <protection locked="0"/>
    </xf>
    <xf numFmtId="168" fontId="4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11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9" sqref="C19"/>
    </sheetView>
  </sheetViews>
  <sheetFormatPr defaultColWidth="9.140625" defaultRowHeight="12"/>
  <cols>
    <col min="1" max="1" width="16.00390625" style="12" customWidth="1"/>
    <col min="2" max="17" width="9.00390625" style="12" customWidth="1"/>
    <col min="18" max="16384" width="9.00390625" style="12" customWidth="1"/>
  </cols>
  <sheetData>
    <row r="1" spans="1:56" ht="13.5" customHeight="1">
      <c r="A1" s="22" t="s">
        <v>3</v>
      </c>
      <c r="B1" s="1">
        <v>1976</v>
      </c>
      <c r="C1" s="1">
        <v>1977</v>
      </c>
      <c r="D1" s="1">
        <v>1978</v>
      </c>
      <c r="E1" s="1">
        <v>1979</v>
      </c>
      <c r="F1" s="1">
        <v>1980</v>
      </c>
      <c r="G1" s="1">
        <v>1981</v>
      </c>
      <c r="H1" s="1">
        <v>1982</v>
      </c>
      <c r="I1" s="1">
        <v>1983</v>
      </c>
      <c r="J1" s="1">
        <v>1984</v>
      </c>
      <c r="K1" s="1">
        <v>1985</v>
      </c>
      <c r="L1" s="1">
        <v>1986</v>
      </c>
      <c r="M1" s="1">
        <v>1987</v>
      </c>
      <c r="N1" s="1">
        <v>1988</v>
      </c>
      <c r="O1" s="1">
        <v>1989</v>
      </c>
      <c r="P1" s="1">
        <v>1990</v>
      </c>
      <c r="Q1" s="1">
        <v>1991</v>
      </c>
      <c r="R1" s="1">
        <v>1992</v>
      </c>
      <c r="S1" s="1">
        <v>1993</v>
      </c>
      <c r="T1" s="1">
        <v>1994</v>
      </c>
      <c r="U1" s="1">
        <v>1995</v>
      </c>
      <c r="V1" s="1">
        <v>1996</v>
      </c>
      <c r="W1" s="1">
        <v>1997</v>
      </c>
      <c r="X1" s="1">
        <v>1998</v>
      </c>
      <c r="Y1" s="1">
        <v>1999</v>
      </c>
      <c r="Z1" s="1">
        <v>2000</v>
      </c>
      <c r="AA1" s="1">
        <v>2001</v>
      </c>
      <c r="AB1" s="1">
        <v>2002</v>
      </c>
      <c r="AC1" s="1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28" ht="13.5" customHeight="1">
      <c r="A2" s="13" t="s">
        <v>43</v>
      </c>
      <c r="B2" s="14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56" ht="13.5" customHeight="1">
      <c r="A3" s="22" t="s">
        <v>23</v>
      </c>
      <c r="B3" s="15">
        <v>48</v>
      </c>
      <c r="C3" s="15">
        <v>50</v>
      </c>
      <c r="D3" s="15">
        <v>36</v>
      </c>
      <c r="E3" s="15">
        <v>48</v>
      </c>
      <c r="F3" s="15">
        <v>30</v>
      </c>
      <c r="G3" s="15">
        <v>30</v>
      </c>
      <c r="H3" s="15">
        <v>40</v>
      </c>
      <c r="I3" s="15">
        <v>40</v>
      </c>
      <c r="J3" s="15">
        <v>50</v>
      </c>
      <c r="K3" s="15">
        <v>44</v>
      </c>
      <c r="L3" s="15">
        <v>44</v>
      </c>
      <c r="M3" s="15">
        <v>55</v>
      </c>
      <c r="N3" s="15">
        <v>61</v>
      </c>
      <c r="O3" s="15">
        <v>57</v>
      </c>
      <c r="P3" s="15">
        <v>53</v>
      </c>
      <c r="Q3" s="15">
        <v>51</v>
      </c>
      <c r="R3" s="15">
        <v>36</v>
      </c>
      <c r="S3" s="15">
        <v>37</v>
      </c>
      <c r="T3" s="15">
        <v>40</v>
      </c>
      <c r="U3" s="15">
        <v>43</v>
      </c>
      <c r="V3" s="15">
        <v>36</v>
      </c>
      <c r="W3" s="15">
        <v>38</v>
      </c>
      <c r="X3" s="15">
        <v>35</v>
      </c>
      <c r="Y3" s="15">
        <v>61</v>
      </c>
      <c r="Z3" s="15">
        <v>47</v>
      </c>
      <c r="AA3" s="15">
        <v>51</v>
      </c>
      <c r="AB3" s="15">
        <v>48</v>
      </c>
      <c r="AC3" s="2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</row>
    <row r="4" spans="1:56" ht="13.5" customHeight="1">
      <c r="A4" s="22" t="s">
        <v>4</v>
      </c>
      <c r="B4" s="15">
        <v>580</v>
      </c>
      <c r="C4" s="15">
        <v>565</v>
      </c>
      <c r="D4" s="15">
        <v>527</v>
      </c>
      <c r="E4" s="15">
        <v>562</v>
      </c>
      <c r="F4" s="15">
        <v>586</v>
      </c>
      <c r="G4" s="15">
        <v>497</v>
      </c>
      <c r="H4" s="15">
        <v>622</v>
      </c>
      <c r="I4" s="15">
        <v>659</v>
      </c>
      <c r="J4" s="15">
        <v>646</v>
      </c>
      <c r="K4" s="15">
        <v>667</v>
      </c>
      <c r="L4" s="15">
        <v>627</v>
      </c>
      <c r="M4" s="15">
        <v>641</v>
      </c>
      <c r="N4" s="15">
        <v>526</v>
      </c>
      <c r="O4" s="15">
        <v>523</v>
      </c>
      <c r="P4" s="15">
        <v>500</v>
      </c>
      <c r="Q4" s="15">
        <v>524</v>
      </c>
      <c r="R4" s="15">
        <v>489</v>
      </c>
      <c r="S4" s="15">
        <v>538</v>
      </c>
      <c r="T4" s="15">
        <v>540</v>
      </c>
      <c r="U4" s="15">
        <v>535</v>
      </c>
      <c r="V4" s="15">
        <v>419</v>
      </c>
      <c r="W4" s="15">
        <v>399</v>
      </c>
      <c r="X4" s="15">
        <v>493</v>
      </c>
      <c r="Y4" s="15">
        <v>651</v>
      </c>
      <c r="Z4" s="15">
        <v>691</v>
      </c>
      <c r="AA4" s="15">
        <v>602</v>
      </c>
      <c r="AB4" s="15">
        <v>518</v>
      </c>
      <c r="AC4" s="2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</row>
    <row r="5" spans="1:56" ht="13.5" customHeight="1">
      <c r="A5" s="22" t="s">
        <v>5</v>
      </c>
      <c r="B5" s="15">
        <v>3697</v>
      </c>
      <c r="C5" s="15">
        <v>3759</v>
      </c>
      <c r="D5" s="15">
        <v>3599</v>
      </c>
      <c r="E5" s="15">
        <v>3384</v>
      </c>
      <c r="F5" s="15">
        <v>3293</v>
      </c>
      <c r="G5" s="15">
        <v>3371</v>
      </c>
      <c r="H5" s="15">
        <v>3656</v>
      </c>
      <c r="I5" s="15">
        <v>3542</v>
      </c>
      <c r="J5" s="15">
        <v>3660</v>
      </c>
      <c r="K5" s="15">
        <v>3338</v>
      </c>
      <c r="L5" s="15">
        <v>3658</v>
      </c>
      <c r="M5" s="15">
        <v>3792</v>
      </c>
      <c r="N5" s="15">
        <v>3338</v>
      </c>
      <c r="O5" s="15">
        <v>3797</v>
      </c>
      <c r="P5" s="15">
        <v>3695</v>
      </c>
      <c r="Q5" s="15">
        <v>4300</v>
      </c>
      <c r="R5" s="15">
        <v>5087</v>
      </c>
      <c r="S5" s="15">
        <v>4927</v>
      </c>
      <c r="T5" s="15">
        <v>4782</v>
      </c>
      <c r="U5" s="15">
        <v>4483</v>
      </c>
      <c r="V5" s="15">
        <v>4233</v>
      </c>
      <c r="W5" s="15">
        <v>4639</v>
      </c>
      <c r="X5" s="15">
        <v>4371</v>
      </c>
      <c r="Y5" s="15">
        <v>4284</v>
      </c>
      <c r="Z5" s="15">
        <v>3810</v>
      </c>
      <c r="AA5" s="15">
        <v>3298</v>
      </c>
      <c r="AB5" s="15">
        <v>2688</v>
      </c>
      <c r="AC5" s="2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ht="13.5" customHeight="1">
      <c r="A6" s="22" t="s">
        <v>24</v>
      </c>
      <c r="B6" s="15">
        <v>230</v>
      </c>
      <c r="C6" s="15">
        <v>241</v>
      </c>
      <c r="D6" s="15">
        <v>188</v>
      </c>
      <c r="E6" s="15">
        <v>193</v>
      </c>
      <c r="F6" s="15">
        <v>173</v>
      </c>
      <c r="G6" s="15">
        <v>296</v>
      </c>
      <c r="H6" s="15">
        <v>195</v>
      </c>
      <c r="I6" s="15">
        <v>159</v>
      </c>
      <c r="J6" s="15">
        <v>169</v>
      </c>
      <c r="K6" s="15">
        <v>143</v>
      </c>
      <c r="L6" s="15">
        <v>147</v>
      </c>
      <c r="M6" s="15">
        <v>135</v>
      </c>
      <c r="N6" s="15">
        <v>99</v>
      </c>
      <c r="O6" s="15">
        <v>86</v>
      </c>
      <c r="P6" s="15">
        <v>131</v>
      </c>
      <c r="Q6" s="15">
        <v>210</v>
      </c>
      <c r="R6" s="15">
        <v>250</v>
      </c>
      <c r="S6" s="15">
        <v>284</v>
      </c>
      <c r="T6" s="15">
        <v>289</v>
      </c>
      <c r="U6" s="15">
        <v>307</v>
      </c>
      <c r="V6" s="15">
        <v>332</v>
      </c>
      <c r="W6" s="15">
        <v>340</v>
      </c>
      <c r="X6" s="15">
        <v>313</v>
      </c>
      <c r="Y6" s="15">
        <v>321</v>
      </c>
      <c r="Z6" s="15">
        <v>273</v>
      </c>
      <c r="AA6" s="15">
        <v>230</v>
      </c>
      <c r="AB6" s="15">
        <v>221</v>
      </c>
      <c r="AC6" s="2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56" ht="13.5" customHeight="1">
      <c r="A7" s="22" t="s">
        <v>6</v>
      </c>
      <c r="B7" s="15">
        <v>2900</v>
      </c>
      <c r="C7" s="15">
        <v>2964</v>
      </c>
      <c r="D7" s="15">
        <v>2975</v>
      </c>
      <c r="E7" s="15">
        <v>2583</v>
      </c>
      <c r="F7" s="15">
        <v>2256</v>
      </c>
      <c r="G7" s="15">
        <v>2629</v>
      </c>
      <c r="H7" s="15">
        <v>2816</v>
      </c>
      <c r="I7" s="15">
        <v>2931</v>
      </c>
      <c r="J7" s="15">
        <v>2552</v>
      </c>
      <c r="K7" s="15">
        <v>2616</v>
      </c>
      <c r="L7" s="15">
        <v>2528</v>
      </c>
      <c r="M7" s="15">
        <v>2949</v>
      </c>
      <c r="N7" s="15">
        <v>2332</v>
      </c>
      <c r="O7" s="15">
        <v>2221</v>
      </c>
      <c r="P7" s="15">
        <v>1960</v>
      </c>
      <c r="Q7" s="15">
        <v>2046</v>
      </c>
      <c r="R7" s="15">
        <v>2351</v>
      </c>
      <c r="S7" s="15">
        <v>1726</v>
      </c>
      <c r="T7" s="15">
        <v>1470</v>
      </c>
      <c r="U7" s="15">
        <v>1738</v>
      </c>
      <c r="V7" s="15">
        <v>1862</v>
      </c>
      <c r="W7" s="15">
        <v>1858</v>
      </c>
      <c r="X7" s="15">
        <v>2056</v>
      </c>
      <c r="Y7" s="15">
        <v>1940</v>
      </c>
      <c r="Z7" s="15">
        <v>1580</v>
      </c>
      <c r="AA7" s="15">
        <v>1523</v>
      </c>
      <c r="AB7" s="15">
        <v>1402</v>
      </c>
      <c r="AC7" s="2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</row>
    <row r="8" spans="1:56" ht="13.5" customHeight="1">
      <c r="A8" s="22" t="s">
        <v>7</v>
      </c>
      <c r="B8" s="15">
        <v>108</v>
      </c>
      <c r="C8" s="15">
        <v>84</v>
      </c>
      <c r="D8" s="15">
        <v>69</v>
      </c>
      <c r="E8" s="15">
        <v>66</v>
      </c>
      <c r="F8" s="15">
        <v>75</v>
      </c>
      <c r="G8" s="15">
        <v>64</v>
      </c>
      <c r="H8" s="15">
        <v>36</v>
      </c>
      <c r="I8" s="15">
        <v>81</v>
      </c>
      <c r="J8" s="15">
        <v>165</v>
      </c>
      <c r="K8" s="15">
        <v>73</v>
      </c>
      <c r="L8" s="15">
        <v>74</v>
      </c>
      <c r="M8" s="15">
        <v>64</v>
      </c>
      <c r="N8" s="15">
        <v>56</v>
      </c>
      <c r="O8" s="15">
        <v>50</v>
      </c>
      <c r="P8" s="15">
        <v>39</v>
      </c>
      <c r="Q8" s="15">
        <v>47</v>
      </c>
      <c r="R8" s="15">
        <v>32</v>
      </c>
      <c r="S8" s="15">
        <v>73</v>
      </c>
      <c r="T8" s="15">
        <v>45</v>
      </c>
      <c r="U8" s="15">
        <v>31</v>
      </c>
      <c r="V8" s="15">
        <v>93</v>
      </c>
      <c r="W8" s="15">
        <v>51</v>
      </c>
      <c r="X8" s="15">
        <v>37</v>
      </c>
      <c r="Y8" s="15">
        <v>27</v>
      </c>
      <c r="Z8" s="15">
        <v>44</v>
      </c>
      <c r="AA8" s="15">
        <v>51</v>
      </c>
      <c r="AB8" s="15">
        <v>36</v>
      </c>
      <c r="AC8" s="2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</row>
    <row r="9" spans="1:56" ht="13.5" customHeight="1">
      <c r="A9" s="22" t="s">
        <v>25</v>
      </c>
      <c r="B9" s="15">
        <v>756</v>
      </c>
      <c r="C9" s="15">
        <v>874</v>
      </c>
      <c r="D9" s="15">
        <v>707</v>
      </c>
      <c r="E9" s="15">
        <v>754</v>
      </c>
      <c r="F9" s="15">
        <v>646</v>
      </c>
      <c r="G9" s="15">
        <v>750</v>
      </c>
      <c r="H9" s="15">
        <v>660</v>
      </c>
      <c r="I9" s="15">
        <v>719</v>
      </c>
      <c r="J9" s="15">
        <v>658</v>
      </c>
      <c r="K9" s="15">
        <v>671</v>
      </c>
      <c r="L9" s="15">
        <v>562</v>
      </c>
      <c r="M9" s="15">
        <v>618</v>
      </c>
      <c r="N9" s="15">
        <v>580</v>
      </c>
      <c r="O9" s="15">
        <v>719</v>
      </c>
      <c r="P9" s="15">
        <v>659</v>
      </c>
      <c r="Q9" s="15">
        <v>560</v>
      </c>
      <c r="R9" s="15">
        <v>591</v>
      </c>
      <c r="S9" s="15">
        <v>578</v>
      </c>
      <c r="T9" s="15">
        <v>475</v>
      </c>
      <c r="U9" s="15">
        <v>426</v>
      </c>
      <c r="V9" s="15">
        <v>476</v>
      </c>
      <c r="W9" s="15">
        <v>572</v>
      </c>
      <c r="X9" s="15">
        <v>574</v>
      </c>
      <c r="Y9" s="15">
        <v>604</v>
      </c>
      <c r="Z9" s="15">
        <v>588</v>
      </c>
      <c r="AA9" s="15">
        <v>635</v>
      </c>
      <c r="AB9" s="15">
        <v>715</v>
      </c>
      <c r="AC9" s="2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</row>
    <row r="10" spans="1:56" ht="13.5" customHeight="1">
      <c r="A10" s="22" t="s">
        <v>26</v>
      </c>
      <c r="B10" s="15">
        <v>378</v>
      </c>
      <c r="C10" s="15">
        <v>438</v>
      </c>
      <c r="D10" s="15">
        <v>441</v>
      </c>
      <c r="E10" s="15">
        <v>469</v>
      </c>
      <c r="F10" s="15">
        <v>462</v>
      </c>
      <c r="G10" s="15">
        <v>474</v>
      </c>
      <c r="H10" s="15">
        <v>449</v>
      </c>
      <c r="I10" s="15">
        <v>395</v>
      </c>
      <c r="J10" s="15">
        <v>440</v>
      </c>
      <c r="K10" s="15">
        <v>453</v>
      </c>
      <c r="L10" s="15">
        <v>533</v>
      </c>
      <c r="M10" s="15">
        <v>517</v>
      </c>
      <c r="N10" s="15">
        <v>578</v>
      </c>
      <c r="O10" s="15">
        <v>505</v>
      </c>
      <c r="P10" s="15">
        <v>470</v>
      </c>
      <c r="Q10" s="15">
        <v>459</v>
      </c>
      <c r="R10" s="15">
        <v>462</v>
      </c>
      <c r="S10" s="15">
        <v>552</v>
      </c>
      <c r="T10" s="15">
        <v>505</v>
      </c>
      <c r="U10" s="15">
        <v>489</v>
      </c>
      <c r="V10" s="15">
        <v>493</v>
      </c>
      <c r="W10" s="15">
        <v>477</v>
      </c>
      <c r="X10" s="15">
        <v>415</v>
      </c>
      <c r="Y10" s="15">
        <v>342</v>
      </c>
      <c r="Z10" s="15">
        <v>405</v>
      </c>
      <c r="AA10" s="15">
        <v>282</v>
      </c>
      <c r="AB10" s="15">
        <v>338</v>
      </c>
      <c r="AC10" s="2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</row>
    <row r="11" spans="1:56" ht="13.5" customHeight="1">
      <c r="A11" s="22" t="s">
        <v>27</v>
      </c>
      <c r="B11" s="15">
        <v>250</v>
      </c>
      <c r="C11" s="15">
        <v>300</v>
      </c>
      <c r="D11" s="15">
        <v>350</v>
      </c>
      <c r="E11" s="15">
        <v>380</v>
      </c>
      <c r="F11" s="15">
        <v>401</v>
      </c>
      <c r="G11" s="15">
        <v>452</v>
      </c>
      <c r="H11" s="15">
        <v>545</v>
      </c>
      <c r="I11" s="15">
        <v>479</v>
      </c>
      <c r="J11" s="15">
        <v>487</v>
      </c>
      <c r="K11" s="15">
        <v>423</v>
      </c>
      <c r="L11" s="15">
        <v>437</v>
      </c>
      <c r="M11" s="15">
        <v>465</v>
      </c>
      <c r="N11" s="15">
        <v>455</v>
      </c>
      <c r="O11" s="15">
        <v>422</v>
      </c>
      <c r="P11" s="15">
        <v>408</v>
      </c>
      <c r="Q11" s="15">
        <v>384</v>
      </c>
      <c r="R11" s="15">
        <v>365</v>
      </c>
      <c r="S11" s="15">
        <v>344</v>
      </c>
      <c r="T11" s="15">
        <v>363</v>
      </c>
      <c r="U11" s="15">
        <v>356</v>
      </c>
      <c r="V11" s="15">
        <v>327</v>
      </c>
      <c r="W11" s="15">
        <v>323</v>
      </c>
      <c r="X11" s="15">
        <v>319</v>
      </c>
      <c r="Y11" s="15">
        <v>248</v>
      </c>
      <c r="Z11" s="15">
        <v>253</v>
      </c>
      <c r="AA11" s="15">
        <v>257</v>
      </c>
      <c r="AB11" s="15">
        <v>190</v>
      </c>
      <c r="AC11" s="2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1:56" ht="13.5" customHeight="1">
      <c r="A12" s="22" t="s">
        <v>28</v>
      </c>
      <c r="B12" s="15">
        <v>100</v>
      </c>
      <c r="C12" s="15">
        <v>114</v>
      </c>
      <c r="D12" s="15">
        <v>116</v>
      </c>
      <c r="E12" s="15">
        <v>116</v>
      </c>
      <c r="F12" s="15">
        <v>130</v>
      </c>
      <c r="G12" s="15">
        <v>153</v>
      </c>
      <c r="H12" s="15">
        <v>165</v>
      </c>
      <c r="I12" s="15">
        <v>163</v>
      </c>
      <c r="J12" s="15">
        <v>159</v>
      </c>
      <c r="K12" s="15">
        <v>185</v>
      </c>
      <c r="L12" s="15">
        <v>182</v>
      </c>
      <c r="M12" s="15">
        <v>201</v>
      </c>
      <c r="N12" s="15">
        <v>221</v>
      </c>
      <c r="O12" s="15">
        <v>202</v>
      </c>
      <c r="P12" s="15">
        <v>187</v>
      </c>
      <c r="Q12" s="15">
        <v>183</v>
      </c>
      <c r="R12" s="15">
        <v>113</v>
      </c>
      <c r="S12" s="15">
        <v>138</v>
      </c>
      <c r="T12" s="15">
        <v>212</v>
      </c>
      <c r="U12" s="15">
        <v>150</v>
      </c>
      <c r="V12" s="15">
        <v>159</v>
      </c>
      <c r="W12" s="15">
        <v>202</v>
      </c>
      <c r="X12" s="15">
        <v>166</v>
      </c>
      <c r="Y12" s="15">
        <v>163</v>
      </c>
      <c r="Z12" s="15">
        <v>160</v>
      </c>
      <c r="AA12" s="15">
        <v>150</v>
      </c>
      <c r="AB12" s="15">
        <v>150</v>
      </c>
      <c r="AC12" s="16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</row>
    <row r="13" spans="1:56" ht="13.5" customHeight="1">
      <c r="A13" s="22" t="s">
        <v>29</v>
      </c>
      <c r="B13" s="15">
        <v>1206</v>
      </c>
      <c r="C13" s="15">
        <v>985</v>
      </c>
      <c r="D13" s="15">
        <v>1071</v>
      </c>
      <c r="E13" s="15">
        <v>806</v>
      </c>
      <c r="F13" s="15">
        <v>794</v>
      </c>
      <c r="G13" s="15">
        <v>926</v>
      </c>
      <c r="H13" s="15">
        <v>925</v>
      </c>
      <c r="I13" s="15">
        <v>1035</v>
      </c>
      <c r="J13" s="15">
        <v>1167</v>
      </c>
      <c r="K13" s="15">
        <v>1100</v>
      </c>
      <c r="L13" s="15">
        <v>1148</v>
      </c>
      <c r="M13" s="15">
        <v>1210</v>
      </c>
      <c r="N13" s="15">
        <v>1287</v>
      </c>
      <c r="O13" s="15">
        <v>1088</v>
      </c>
      <c r="P13" s="15">
        <v>1268</v>
      </c>
      <c r="Q13" s="15">
        <v>1235</v>
      </c>
      <c r="R13" s="15">
        <v>1459</v>
      </c>
      <c r="S13" s="15">
        <v>1522</v>
      </c>
      <c r="T13" s="15">
        <v>1681</v>
      </c>
      <c r="U13" s="15">
        <v>1731</v>
      </c>
      <c r="V13" s="15">
        <v>1568</v>
      </c>
      <c r="W13" s="15">
        <v>1662</v>
      </c>
      <c r="X13" s="15">
        <v>1878</v>
      </c>
      <c r="Y13" s="15">
        <v>1985</v>
      </c>
      <c r="Z13" s="15">
        <v>1700</v>
      </c>
      <c r="AA13" s="15">
        <v>1343</v>
      </c>
      <c r="AB13" s="15">
        <v>1423</v>
      </c>
      <c r="AC13" s="2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</row>
    <row r="14" spans="1:56" ht="13.5" customHeight="1">
      <c r="A14" s="22" t="s">
        <v>30</v>
      </c>
      <c r="B14" s="15">
        <v>1200</v>
      </c>
      <c r="C14" s="15">
        <v>1000</v>
      </c>
      <c r="D14" s="15">
        <v>700</v>
      </c>
      <c r="E14" s="15">
        <v>610</v>
      </c>
      <c r="F14" s="15">
        <v>700</v>
      </c>
      <c r="G14" s="15">
        <v>850</v>
      </c>
      <c r="H14" s="15">
        <v>843</v>
      </c>
      <c r="I14" s="15">
        <v>876</v>
      </c>
      <c r="J14" s="15">
        <v>900</v>
      </c>
      <c r="K14" s="15">
        <v>522</v>
      </c>
      <c r="L14" s="15">
        <v>590</v>
      </c>
      <c r="M14" s="15">
        <v>744</v>
      </c>
      <c r="N14" s="15">
        <v>667</v>
      </c>
      <c r="O14" s="15">
        <v>469</v>
      </c>
      <c r="P14" s="15">
        <v>750</v>
      </c>
      <c r="Q14" s="15">
        <v>700</v>
      </c>
      <c r="R14" s="15">
        <v>688</v>
      </c>
      <c r="S14" s="15">
        <v>661</v>
      </c>
      <c r="T14" s="15">
        <v>801</v>
      </c>
      <c r="U14" s="15">
        <v>728</v>
      </c>
      <c r="V14" s="15">
        <v>652</v>
      </c>
      <c r="W14" s="15">
        <v>706</v>
      </c>
      <c r="X14" s="15">
        <v>622</v>
      </c>
      <c r="Y14" s="15">
        <v>628</v>
      </c>
      <c r="Z14" s="15">
        <v>571</v>
      </c>
      <c r="AA14" s="15">
        <v>417</v>
      </c>
      <c r="AB14" s="15">
        <v>576</v>
      </c>
      <c r="AC14" s="2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</row>
    <row r="15" spans="1:56" ht="13.5" customHeight="1">
      <c r="A15" s="22" t="s">
        <v>31</v>
      </c>
      <c r="B15" s="15">
        <v>1224</v>
      </c>
      <c r="C15" s="15">
        <v>1201</v>
      </c>
      <c r="D15" s="15">
        <v>509</v>
      </c>
      <c r="E15" s="15">
        <v>717</v>
      </c>
      <c r="F15" s="15">
        <v>761</v>
      </c>
      <c r="G15" s="15">
        <v>714</v>
      </c>
      <c r="H15" s="15">
        <v>636</v>
      </c>
      <c r="I15" s="15">
        <v>620</v>
      </c>
      <c r="J15" s="15">
        <v>782</v>
      </c>
      <c r="K15" s="15">
        <v>695</v>
      </c>
      <c r="L15" s="15">
        <v>1022</v>
      </c>
      <c r="M15" s="15">
        <v>1242</v>
      </c>
      <c r="N15" s="15">
        <v>1315</v>
      </c>
      <c r="O15" s="15">
        <v>1322</v>
      </c>
      <c r="P15" s="15">
        <v>1125</v>
      </c>
      <c r="Q15" s="15">
        <v>1150</v>
      </c>
      <c r="R15" s="15">
        <v>1166</v>
      </c>
      <c r="S15" s="15">
        <v>1119</v>
      </c>
      <c r="T15" s="15">
        <v>998</v>
      </c>
      <c r="U15" s="15">
        <v>871</v>
      </c>
      <c r="V15" s="15">
        <v>836</v>
      </c>
      <c r="W15" s="15">
        <v>1123</v>
      </c>
      <c r="X15" s="15">
        <v>1309</v>
      </c>
      <c r="Y15" s="15">
        <v>1091</v>
      </c>
      <c r="Z15" s="15">
        <v>937</v>
      </c>
      <c r="AA15" s="15">
        <v>812</v>
      </c>
      <c r="AB15" s="15">
        <v>569</v>
      </c>
      <c r="AC15" s="2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</row>
    <row r="16" spans="1:56" ht="13.5" customHeight="1">
      <c r="A16" s="22" t="s">
        <v>32</v>
      </c>
      <c r="B16" s="15">
        <v>2695</v>
      </c>
      <c r="C16" s="15">
        <v>2572</v>
      </c>
      <c r="D16" s="15">
        <v>2552</v>
      </c>
      <c r="E16" s="15">
        <v>2681</v>
      </c>
      <c r="F16" s="15">
        <v>2797</v>
      </c>
      <c r="G16" s="15">
        <v>2303</v>
      </c>
      <c r="H16" s="15">
        <v>2000</v>
      </c>
      <c r="I16" s="15">
        <v>1822</v>
      </c>
      <c r="J16" s="15">
        <v>1952</v>
      </c>
      <c r="K16" s="15">
        <v>2054</v>
      </c>
      <c r="L16" s="15">
        <v>2105</v>
      </c>
      <c r="M16" s="15">
        <v>2176</v>
      </c>
      <c r="N16" s="15">
        <v>1900</v>
      </c>
      <c r="O16" s="15">
        <v>1506</v>
      </c>
      <c r="P16" s="15">
        <v>1982</v>
      </c>
      <c r="Q16" s="15">
        <v>1778</v>
      </c>
      <c r="R16" s="15">
        <v>1557</v>
      </c>
      <c r="S16" s="15">
        <v>2134</v>
      </c>
      <c r="T16" s="15">
        <v>2440</v>
      </c>
      <c r="U16" s="15">
        <v>2219</v>
      </c>
      <c r="V16" s="15">
        <v>2178</v>
      </c>
      <c r="W16" s="15">
        <v>2206</v>
      </c>
      <c r="X16" s="15">
        <v>2477</v>
      </c>
      <c r="Y16" s="15">
        <v>2053</v>
      </c>
      <c r="Z16" s="15">
        <v>2046</v>
      </c>
      <c r="AA16" s="15">
        <v>1925</v>
      </c>
      <c r="AB16" s="15">
        <v>1822</v>
      </c>
      <c r="AC16" s="2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</row>
    <row r="17" spans="1:56" ht="13.5" customHeight="1">
      <c r="A17" s="22" t="s">
        <v>10</v>
      </c>
      <c r="B17" s="15">
        <v>602</v>
      </c>
      <c r="C17" s="15">
        <v>531</v>
      </c>
      <c r="D17" s="15">
        <v>611</v>
      </c>
      <c r="E17" s="15">
        <v>657</v>
      </c>
      <c r="F17" s="15">
        <v>704</v>
      </c>
      <c r="G17" s="15">
        <v>742</v>
      </c>
      <c r="H17" s="15">
        <v>924</v>
      </c>
      <c r="I17" s="15">
        <v>899</v>
      </c>
      <c r="J17" s="15">
        <v>910</v>
      </c>
      <c r="K17" s="15">
        <v>1031</v>
      </c>
      <c r="L17" s="15">
        <v>938</v>
      </c>
      <c r="M17" s="15">
        <v>949</v>
      </c>
      <c r="N17" s="15">
        <v>896</v>
      </c>
      <c r="O17" s="15">
        <v>840</v>
      </c>
      <c r="P17" s="15">
        <v>868</v>
      </c>
      <c r="Q17" s="15">
        <v>837</v>
      </c>
      <c r="R17" s="15">
        <v>761</v>
      </c>
      <c r="S17" s="15">
        <v>768</v>
      </c>
      <c r="T17" s="15">
        <v>787</v>
      </c>
      <c r="U17" s="15">
        <v>825</v>
      </c>
      <c r="V17" s="15">
        <v>803</v>
      </c>
      <c r="W17" s="15">
        <v>729</v>
      </c>
      <c r="X17" s="15">
        <v>620</v>
      </c>
      <c r="Y17" s="15">
        <v>678</v>
      </c>
      <c r="Z17" s="15">
        <v>694</v>
      </c>
      <c r="AA17" s="15">
        <v>589</v>
      </c>
      <c r="AB17" s="15">
        <v>527</v>
      </c>
      <c r="AC17" s="2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</row>
    <row r="18" spans="1:56" ht="13.5" customHeight="1">
      <c r="A18" s="22" t="s">
        <v>33</v>
      </c>
      <c r="B18" s="15">
        <v>1630</v>
      </c>
      <c r="C18" s="15">
        <v>1680</v>
      </c>
      <c r="D18" s="15">
        <v>1673</v>
      </c>
      <c r="E18" s="15">
        <v>1666</v>
      </c>
      <c r="F18" s="15">
        <v>1699</v>
      </c>
      <c r="G18" s="15">
        <v>1597</v>
      </c>
      <c r="H18" s="15">
        <v>1540</v>
      </c>
      <c r="I18" s="15">
        <v>1673</v>
      </c>
      <c r="J18" s="15">
        <v>1655</v>
      </c>
      <c r="K18" s="15">
        <v>1596</v>
      </c>
      <c r="L18" s="15">
        <v>1520</v>
      </c>
      <c r="M18" s="15">
        <v>1536</v>
      </c>
      <c r="N18" s="15">
        <v>1555</v>
      </c>
      <c r="O18" s="15">
        <v>1686</v>
      </c>
      <c r="P18" s="15">
        <v>1483</v>
      </c>
      <c r="Q18" s="15">
        <v>1603</v>
      </c>
      <c r="R18" s="15">
        <v>1661</v>
      </c>
      <c r="S18" s="15">
        <v>1688</v>
      </c>
      <c r="T18" s="15">
        <v>1603</v>
      </c>
      <c r="U18" s="15">
        <v>1617</v>
      </c>
      <c r="V18" s="15">
        <v>1685</v>
      </c>
      <c r="W18" s="15">
        <v>1741</v>
      </c>
      <c r="X18" s="15">
        <v>1757</v>
      </c>
      <c r="Y18" s="15">
        <v>1654</v>
      </c>
      <c r="Z18" s="15">
        <v>1482</v>
      </c>
      <c r="AA18" s="15">
        <v>1308</v>
      </c>
      <c r="AB18" s="15">
        <v>1173</v>
      </c>
      <c r="AC18" s="2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</row>
    <row r="19" spans="1:56" ht="13.5" customHeight="1">
      <c r="A19" s="22" t="s">
        <v>34</v>
      </c>
      <c r="B19" s="15">
        <v>1952</v>
      </c>
      <c r="C19" s="15">
        <v>1839</v>
      </c>
      <c r="D19" s="15">
        <v>1898</v>
      </c>
      <c r="E19" s="15">
        <v>1695</v>
      </c>
      <c r="F19" s="15">
        <v>1775</v>
      </c>
      <c r="G19" s="15">
        <v>1589</v>
      </c>
      <c r="H19" s="15">
        <v>1621</v>
      </c>
      <c r="I19" s="15">
        <v>1478</v>
      </c>
      <c r="J19" s="15">
        <v>1305</v>
      </c>
      <c r="K19" s="15">
        <v>1415</v>
      </c>
      <c r="L19" s="15">
        <v>1423</v>
      </c>
      <c r="M19" s="15">
        <v>1396</v>
      </c>
      <c r="N19" s="15">
        <v>1392</v>
      </c>
      <c r="O19" s="15">
        <v>1493</v>
      </c>
      <c r="P19" s="15">
        <v>1416</v>
      </c>
      <c r="Q19" s="15">
        <v>1674</v>
      </c>
      <c r="R19" s="15">
        <v>1831</v>
      </c>
      <c r="S19" s="15">
        <v>1941</v>
      </c>
      <c r="T19" s="15">
        <v>2081</v>
      </c>
      <c r="U19" s="15">
        <v>1823</v>
      </c>
      <c r="V19" s="15">
        <v>1951</v>
      </c>
      <c r="W19" s="15">
        <v>2116</v>
      </c>
      <c r="X19" s="15">
        <v>2163</v>
      </c>
      <c r="Y19" s="15">
        <v>2174</v>
      </c>
      <c r="Z19" s="15">
        <v>2133</v>
      </c>
      <c r="AA19" s="15">
        <v>1937</v>
      </c>
      <c r="AB19" s="15">
        <v>1733</v>
      </c>
      <c r="AC19" s="2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56" ht="13.5" customHeight="1">
      <c r="A20" s="22" t="s">
        <v>35</v>
      </c>
      <c r="B20" s="15">
        <v>117</v>
      </c>
      <c r="C20" s="15">
        <v>136</v>
      </c>
      <c r="D20" s="15">
        <v>137</v>
      </c>
      <c r="E20" s="15">
        <v>177</v>
      </c>
      <c r="F20" s="15">
        <v>154</v>
      </c>
      <c r="G20" s="15">
        <v>148</v>
      </c>
      <c r="H20" s="15">
        <v>112</v>
      </c>
      <c r="I20" s="15">
        <v>135</v>
      </c>
      <c r="J20" s="15">
        <v>129</v>
      </c>
      <c r="K20" s="15">
        <v>95</v>
      </c>
      <c r="L20" s="15">
        <v>118</v>
      </c>
      <c r="M20" s="15">
        <v>119</v>
      </c>
      <c r="N20" s="15">
        <v>121</v>
      </c>
      <c r="O20" s="15">
        <v>107</v>
      </c>
      <c r="P20" s="15">
        <v>105</v>
      </c>
      <c r="Q20" s="15">
        <v>129</v>
      </c>
      <c r="R20" s="15">
        <v>102</v>
      </c>
      <c r="S20" s="15">
        <v>106</v>
      </c>
      <c r="T20" s="15">
        <v>112</v>
      </c>
      <c r="U20" s="15">
        <v>127</v>
      </c>
      <c r="V20" s="15">
        <v>110</v>
      </c>
      <c r="W20" s="15">
        <v>158</v>
      </c>
      <c r="X20" s="15">
        <v>150</v>
      </c>
      <c r="Y20" s="15">
        <v>150</v>
      </c>
      <c r="Z20" s="15">
        <v>109</v>
      </c>
      <c r="AA20" s="15">
        <v>98</v>
      </c>
      <c r="AB20" s="15">
        <v>109</v>
      </c>
      <c r="AC20" s="2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</row>
    <row r="21" spans="1:56" ht="13.5" customHeight="1">
      <c r="A21" s="22" t="s">
        <v>11</v>
      </c>
      <c r="B21" s="15">
        <v>3149</v>
      </c>
      <c r="C21" s="15">
        <v>3127</v>
      </c>
      <c r="D21" s="15">
        <v>3044</v>
      </c>
      <c r="E21" s="15">
        <v>2770</v>
      </c>
      <c r="F21" s="15">
        <v>2895</v>
      </c>
      <c r="G21" s="15">
        <v>3086</v>
      </c>
      <c r="H21" s="15">
        <v>3184</v>
      </c>
      <c r="I21" s="15">
        <v>3195</v>
      </c>
      <c r="J21" s="15">
        <v>3617</v>
      </c>
      <c r="K21" s="15">
        <v>3193</v>
      </c>
      <c r="L21" s="15">
        <v>3388</v>
      </c>
      <c r="M21" s="15">
        <v>3382</v>
      </c>
      <c r="N21" s="15">
        <v>3402</v>
      </c>
      <c r="O21" s="15">
        <v>3258</v>
      </c>
      <c r="P21" s="15">
        <v>3140</v>
      </c>
      <c r="Q21" s="15">
        <v>2809</v>
      </c>
      <c r="R21" s="15">
        <v>2931</v>
      </c>
      <c r="S21" s="15">
        <v>2680</v>
      </c>
      <c r="T21" s="15">
        <v>2544</v>
      </c>
      <c r="U21" s="15">
        <v>2369</v>
      </c>
      <c r="V21" s="15">
        <v>2834</v>
      </c>
      <c r="W21" s="15">
        <v>2459</v>
      </c>
      <c r="X21" s="15">
        <v>2546</v>
      </c>
      <c r="Y21" s="15">
        <v>2417</v>
      </c>
      <c r="Z21" s="15">
        <v>2152</v>
      </c>
      <c r="AA21" s="15">
        <v>1918</v>
      </c>
      <c r="AB21" s="15">
        <v>1642</v>
      </c>
      <c r="AC21" s="2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</row>
    <row r="22" spans="1:56" ht="13.5" customHeight="1">
      <c r="A22" s="22" t="s">
        <v>36</v>
      </c>
      <c r="B22" s="15">
        <v>73</v>
      </c>
      <c r="C22" s="15">
        <v>64</v>
      </c>
      <c r="D22" s="15">
        <v>73</v>
      </c>
      <c r="E22" s="15">
        <v>65</v>
      </c>
      <c r="F22" s="15">
        <v>70</v>
      </c>
      <c r="G22" s="15">
        <v>75</v>
      </c>
      <c r="H22" s="15">
        <v>109</v>
      </c>
      <c r="I22" s="15">
        <v>96</v>
      </c>
      <c r="J22" s="15">
        <v>92</v>
      </c>
      <c r="K22" s="15">
        <v>78</v>
      </c>
      <c r="L22" s="15">
        <v>91</v>
      </c>
      <c r="M22" s="15">
        <v>95</v>
      </c>
      <c r="N22" s="15">
        <v>76</v>
      </c>
      <c r="O22" s="15">
        <v>87</v>
      </c>
      <c r="P22" s="15">
        <v>39</v>
      </c>
      <c r="Q22" s="15">
        <v>107</v>
      </c>
      <c r="R22" s="15">
        <v>92</v>
      </c>
      <c r="S22" s="15">
        <v>97</v>
      </c>
      <c r="T22" s="15">
        <v>113</v>
      </c>
      <c r="U22" s="15">
        <v>131</v>
      </c>
      <c r="V22" s="15">
        <v>103</v>
      </c>
      <c r="W22" s="15">
        <v>120</v>
      </c>
      <c r="X22" s="15">
        <v>102</v>
      </c>
      <c r="Y22" s="15">
        <v>92</v>
      </c>
      <c r="Z22" s="15">
        <v>95</v>
      </c>
      <c r="AA22" s="15">
        <v>67</v>
      </c>
      <c r="AB22" s="15">
        <v>66</v>
      </c>
      <c r="AC22" s="2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1:56" ht="13.5" customHeight="1">
      <c r="A23" s="22" t="s">
        <v>37</v>
      </c>
      <c r="B23" s="15">
        <v>2130</v>
      </c>
      <c r="C23" s="15">
        <v>1948</v>
      </c>
      <c r="D23" s="15">
        <v>1762</v>
      </c>
      <c r="E23" s="15">
        <v>1659</v>
      </c>
      <c r="F23" s="15">
        <v>1770</v>
      </c>
      <c r="G23" s="15">
        <v>1775</v>
      </c>
      <c r="H23" s="15">
        <v>1764</v>
      </c>
      <c r="I23" s="15">
        <v>1701</v>
      </c>
      <c r="J23" s="15">
        <v>1712</v>
      </c>
      <c r="K23" s="15">
        <v>1476</v>
      </c>
      <c r="L23" s="15">
        <v>1476</v>
      </c>
      <c r="M23" s="15">
        <v>1468</v>
      </c>
      <c r="N23" s="15">
        <v>1589</v>
      </c>
      <c r="O23" s="15">
        <v>1418</v>
      </c>
      <c r="P23" s="15">
        <v>1331</v>
      </c>
      <c r="Q23" s="15">
        <v>1575</v>
      </c>
      <c r="R23" s="15">
        <v>1528</v>
      </c>
      <c r="S23" s="15">
        <v>1502</v>
      </c>
      <c r="T23" s="15">
        <v>1520</v>
      </c>
      <c r="U23" s="15">
        <v>1763</v>
      </c>
      <c r="V23" s="15">
        <v>1813</v>
      </c>
      <c r="W23" s="15">
        <v>2003</v>
      </c>
      <c r="X23" s="15">
        <v>2185</v>
      </c>
      <c r="Y23" s="15">
        <v>2042</v>
      </c>
      <c r="Z23" s="15">
        <v>1514</v>
      </c>
      <c r="AA23" s="15">
        <v>1145</v>
      </c>
      <c r="AB23" s="15">
        <v>1165</v>
      </c>
      <c r="AC23" s="2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ht="13.5" customHeight="1">
      <c r="A24" s="22" t="s">
        <v>12</v>
      </c>
      <c r="B24" s="15">
        <v>993</v>
      </c>
      <c r="C24" s="15">
        <v>990</v>
      </c>
      <c r="D24" s="15">
        <v>1065</v>
      </c>
      <c r="E24" s="15">
        <v>1181</v>
      </c>
      <c r="F24" s="15">
        <v>902</v>
      </c>
      <c r="G24" s="15">
        <v>1034</v>
      </c>
      <c r="H24" s="15">
        <v>1007</v>
      </c>
      <c r="I24" s="15">
        <v>973</v>
      </c>
      <c r="J24" s="15">
        <v>917</v>
      </c>
      <c r="K24" s="15">
        <v>795</v>
      </c>
      <c r="L24" s="15">
        <v>705</v>
      </c>
      <c r="M24" s="15">
        <v>674</v>
      </c>
      <c r="N24" s="15">
        <v>736</v>
      </c>
      <c r="O24" s="15">
        <v>762</v>
      </c>
      <c r="P24" s="15">
        <v>778</v>
      </c>
      <c r="Q24" s="15">
        <v>728</v>
      </c>
      <c r="R24" s="15">
        <v>607</v>
      </c>
      <c r="S24" s="15">
        <v>694</v>
      </c>
      <c r="T24" s="15">
        <v>654</v>
      </c>
      <c r="U24" s="15">
        <v>691</v>
      </c>
      <c r="V24" s="15">
        <v>686</v>
      </c>
      <c r="W24" s="15">
        <v>643</v>
      </c>
      <c r="X24" s="15">
        <v>613</v>
      </c>
      <c r="Y24" s="15">
        <v>694</v>
      </c>
      <c r="Z24" s="15">
        <v>653</v>
      </c>
      <c r="AA24" s="15">
        <v>552</v>
      </c>
      <c r="AB24" s="15">
        <v>506</v>
      </c>
      <c r="AC24" s="2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6" ht="13.5" customHeight="1">
      <c r="A25" s="13" t="s">
        <v>14</v>
      </c>
      <c r="B25" s="17">
        <f aca="true" t="shared" si="0" ref="B25:AB25">SUM(B3:B24)</f>
        <v>26018</v>
      </c>
      <c r="C25" s="17">
        <f t="shared" si="0"/>
        <v>25462</v>
      </c>
      <c r="D25" s="17">
        <f t="shared" si="0"/>
        <v>24103</v>
      </c>
      <c r="E25" s="17">
        <f t="shared" si="0"/>
        <v>23239</v>
      </c>
      <c r="F25" s="17">
        <f t="shared" si="0"/>
        <v>23073</v>
      </c>
      <c r="G25" s="17">
        <f t="shared" si="0"/>
        <v>23555</v>
      </c>
      <c r="H25" s="17">
        <f t="shared" si="0"/>
        <v>23849</v>
      </c>
      <c r="I25" s="17">
        <f t="shared" si="0"/>
        <v>23671</v>
      </c>
      <c r="J25" s="17">
        <f t="shared" si="0"/>
        <v>24124</v>
      </c>
      <c r="K25" s="17">
        <f t="shared" si="0"/>
        <v>22663</v>
      </c>
      <c r="L25" s="17">
        <f t="shared" si="0"/>
        <v>23316</v>
      </c>
      <c r="M25" s="17">
        <f t="shared" si="0"/>
        <v>24428</v>
      </c>
      <c r="N25" s="17">
        <f t="shared" si="0"/>
        <v>23182</v>
      </c>
      <c r="O25" s="17">
        <f t="shared" si="0"/>
        <v>22618</v>
      </c>
      <c r="P25" s="17">
        <f t="shared" si="0"/>
        <v>22387</v>
      </c>
      <c r="Q25" s="17">
        <f t="shared" si="0"/>
        <v>23089</v>
      </c>
      <c r="R25" s="17">
        <f t="shared" si="0"/>
        <v>24159</v>
      </c>
      <c r="S25" s="17">
        <f t="shared" si="0"/>
        <v>24109</v>
      </c>
      <c r="T25" s="17">
        <f t="shared" si="0"/>
        <v>24055</v>
      </c>
      <c r="U25" s="17">
        <f t="shared" si="0"/>
        <v>23453</v>
      </c>
      <c r="V25" s="17">
        <f t="shared" si="0"/>
        <v>23649</v>
      </c>
      <c r="W25" s="17">
        <f t="shared" si="0"/>
        <v>24565</v>
      </c>
      <c r="X25" s="17">
        <f t="shared" si="0"/>
        <v>25201</v>
      </c>
      <c r="Y25" s="17">
        <f t="shared" si="0"/>
        <v>24299</v>
      </c>
      <c r="Z25" s="17">
        <f t="shared" si="0"/>
        <v>21937</v>
      </c>
      <c r="AA25" s="17">
        <f t="shared" si="0"/>
        <v>19190</v>
      </c>
      <c r="AB25" s="17">
        <f t="shared" si="0"/>
        <v>17617</v>
      </c>
      <c r="AC25" s="18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</row>
    <row r="27" spans="3:28" ht="12.75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 t="s">
        <v>2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ht="12.75">
      <c r="A28" s="13" t="s">
        <v>44</v>
      </c>
    </row>
    <row r="29" spans="1:28" ht="12.75">
      <c r="A29" s="22" t="s">
        <v>23</v>
      </c>
      <c r="B29" s="10">
        <v>124</v>
      </c>
      <c r="C29" s="10">
        <v>176</v>
      </c>
      <c r="D29" s="10">
        <v>128</v>
      </c>
      <c r="E29" s="10">
        <v>82</v>
      </c>
      <c r="F29" s="10">
        <v>118</v>
      </c>
      <c r="G29" s="10">
        <v>110</v>
      </c>
      <c r="H29" s="10">
        <v>120</v>
      </c>
      <c r="I29" s="10">
        <v>100</v>
      </c>
      <c r="J29" s="10">
        <v>100</v>
      </c>
      <c r="K29" s="10">
        <v>121</v>
      </c>
      <c r="L29" s="10">
        <v>118</v>
      </c>
      <c r="M29" s="10">
        <v>145</v>
      </c>
      <c r="N29" s="10">
        <v>203</v>
      </c>
      <c r="O29" s="10">
        <v>167</v>
      </c>
      <c r="P29" s="10">
        <v>275</v>
      </c>
      <c r="Q29" s="10">
        <v>201</v>
      </c>
      <c r="R29" s="10">
        <v>98</v>
      </c>
      <c r="S29" s="10">
        <v>103</v>
      </c>
      <c r="T29" s="10">
        <v>45</v>
      </c>
      <c r="U29" s="10">
        <v>39</v>
      </c>
      <c r="V29" s="10">
        <v>33</v>
      </c>
      <c r="W29" s="10">
        <v>51</v>
      </c>
      <c r="X29" s="10">
        <v>32</v>
      </c>
      <c r="Y29" s="10">
        <v>36</v>
      </c>
      <c r="Z29" s="10">
        <v>60</v>
      </c>
      <c r="AA29" s="10">
        <v>45</v>
      </c>
      <c r="AB29" s="10">
        <v>82</v>
      </c>
    </row>
    <row r="30" spans="1:28" ht="12.75">
      <c r="A30" s="22" t="s">
        <v>4</v>
      </c>
      <c r="B30" s="10">
        <v>2610</v>
      </c>
      <c r="C30" s="10">
        <v>2582</v>
      </c>
      <c r="D30" s="10">
        <v>1361</v>
      </c>
      <c r="E30" s="10">
        <v>1880</v>
      </c>
      <c r="F30" s="10">
        <v>1973</v>
      </c>
      <c r="G30" s="10">
        <v>1660</v>
      </c>
      <c r="H30" s="10">
        <v>1498</v>
      </c>
      <c r="I30" s="10">
        <v>1580</v>
      </c>
      <c r="J30" s="10">
        <v>1302</v>
      </c>
      <c r="K30" s="10">
        <v>1391</v>
      </c>
      <c r="L30" s="10">
        <v>1203</v>
      </c>
      <c r="M30" s="10">
        <v>994</v>
      </c>
      <c r="N30" s="10">
        <v>1022</v>
      </c>
      <c r="O30" s="10">
        <v>956</v>
      </c>
      <c r="P30" s="10">
        <v>900</v>
      </c>
      <c r="Q30" s="10">
        <v>815</v>
      </c>
      <c r="R30" s="10">
        <v>1083</v>
      </c>
      <c r="S30" s="10">
        <v>626</v>
      </c>
      <c r="T30" s="10">
        <v>498</v>
      </c>
      <c r="U30" s="10">
        <v>525</v>
      </c>
      <c r="V30" s="10">
        <v>626</v>
      </c>
      <c r="W30" s="10">
        <v>595</v>
      </c>
      <c r="X30" s="10">
        <v>608</v>
      </c>
      <c r="Y30" s="10">
        <v>170</v>
      </c>
      <c r="Z30" s="10">
        <v>171</v>
      </c>
      <c r="AA30" s="10">
        <v>224</v>
      </c>
      <c r="AB30" s="10">
        <v>259</v>
      </c>
    </row>
    <row r="31" spans="1:28" ht="12.75">
      <c r="A31" s="22" t="s">
        <v>5</v>
      </c>
      <c r="B31" s="10">
        <v>400520</v>
      </c>
      <c r="C31" s="10">
        <v>396454</v>
      </c>
      <c r="D31" s="10">
        <v>439049</v>
      </c>
      <c r="E31" s="10">
        <v>462729</v>
      </c>
      <c r="F31" s="10">
        <v>497931</v>
      </c>
      <c r="G31" s="10">
        <v>511422</v>
      </c>
      <c r="H31" s="10">
        <v>540459</v>
      </c>
      <c r="I31" s="10">
        <v>556122</v>
      </c>
      <c r="J31" s="10">
        <v>521641</v>
      </c>
      <c r="K31" s="10">
        <v>505849</v>
      </c>
      <c r="L31" s="10">
        <v>508294</v>
      </c>
      <c r="M31" s="10">
        <v>498173</v>
      </c>
      <c r="N31" s="10">
        <v>491983</v>
      </c>
      <c r="O31" s="10">
        <v>484422</v>
      </c>
      <c r="P31" s="10">
        <v>473986</v>
      </c>
      <c r="Q31" s="10">
        <v>486881</v>
      </c>
      <c r="R31" s="10">
        <v>554185</v>
      </c>
      <c r="S31" s="10">
        <v>534632</v>
      </c>
      <c r="T31" s="10">
        <v>503747</v>
      </c>
      <c r="U31" s="10">
        <v>482657</v>
      </c>
      <c r="V31" s="10">
        <v>487515</v>
      </c>
      <c r="W31" s="10">
        <v>509164</v>
      </c>
      <c r="X31" s="10">
        <v>490702</v>
      </c>
      <c r="Y31" s="10">
        <v>450789</v>
      </c>
      <c r="Z31" s="10">
        <v>415299</v>
      </c>
      <c r="AA31" s="10">
        <v>387897</v>
      </c>
      <c r="AB31" s="10">
        <v>358331</v>
      </c>
    </row>
    <row r="32" spans="1:28" ht="12.75">
      <c r="A32" s="22" t="s">
        <v>24</v>
      </c>
      <c r="B32" s="10">
        <v>164</v>
      </c>
      <c r="C32" s="10">
        <v>238</v>
      </c>
      <c r="D32" s="10">
        <v>224</v>
      </c>
      <c r="E32" s="10">
        <v>154</v>
      </c>
      <c r="F32" s="10">
        <v>192</v>
      </c>
      <c r="G32" s="10">
        <v>200</v>
      </c>
      <c r="H32" s="10">
        <v>181</v>
      </c>
      <c r="I32" s="10">
        <v>171</v>
      </c>
      <c r="J32" s="10">
        <v>273</v>
      </c>
      <c r="K32" s="10">
        <v>175</v>
      </c>
      <c r="L32" s="10">
        <v>201</v>
      </c>
      <c r="M32" s="10">
        <v>155</v>
      </c>
      <c r="N32" s="10">
        <v>95</v>
      </c>
      <c r="O32" s="10">
        <v>169</v>
      </c>
      <c r="P32" s="10">
        <v>123</v>
      </c>
      <c r="Q32" s="10">
        <v>62</v>
      </c>
      <c r="R32" s="10">
        <v>440</v>
      </c>
      <c r="S32" s="10">
        <v>595</v>
      </c>
      <c r="T32" s="10">
        <v>499</v>
      </c>
      <c r="U32" s="10">
        <v>496</v>
      </c>
      <c r="V32" s="10">
        <v>617</v>
      </c>
      <c r="W32" s="10">
        <v>580</v>
      </c>
      <c r="X32" s="10">
        <v>476</v>
      </c>
      <c r="Y32" s="10">
        <v>483</v>
      </c>
      <c r="Z32" s="10">
        <v>518</v>
      </c>
      <c r="AA32" s="10">
        <v>546</v>
      </c>
      <c r="AB32" s="10">
        <v>307</v>
      </c>
    </row>
    <row r="33" spans="1:28" ht="12.75">
      <c r="A33" s="22" t="s">
        <v>6</v>
      </c>
      <c r="B33" s="10">
        <v>4300</v>
      </c>
      <c r="C33" s="10">
        <v>4236</v>
      </c>
      <c r="D33" s="10">
        <v>3725</v>
      </c>
      <c r="E33" s="10">
        <v>3717</v>
      </c>
      <c r="F33" s="10">
        <v>4944</v>
      </c>
      <c r="G33" s="10">
        <v>4871</v>
      </c>
      <c r="H33" s="10">
        <v>5484</v>
      </c>
      <c r="I33" s="10">
        <v>6469</v>
      </c>
      <c r="J33" s="10">
        <v>6748</v>
      </c>
      <c r="K33" s="10">
        <v>6384</v>
      </c>
      <c r="L33" s="10">
        <v>5605</v>
      </c>
      <c r="M33" s="10">
        <v>4320</v>
      </c>
      <c r="N33" s="10">
        <v>4702</v>
      </c>
      <c r="O33" s="10">
        <v>5399</v>
      </c>
      <c r="P33" s="10">
        <v>5130</v>
      </c>
      <c r="Q33" s="10">
        <v>3541</v>
      </c>
      <c r="R33" s="10">
        <v>2889</v>
      </c>
      <c r="S33" s="10">
        <v>1973</v>
      </c>
      <c r="T33" s="10">
        <v>1264</v>
      </c>
      <c r="U33" s="10">
        <v>1053</v>
      </c>
      <c r="V33" s="10">
        <v>1130</v>
      </c>
      <c r="W33" s="10">
        <v>1309</v>
      </c>
      <c r="X33" s="10">
        <v>919</v>
      </c>
      <c r="Y33" s="10">
        <v>857</v>
      </c>
      <c r="Z33" s="10">
        <v>875</v>
      </c>
      <c r="AA33" s="10">
        <v>945</v>
      </c>
      <c r="AB33" s="10">
        <v>805</v>
      </c>
    </row>
    <row r="34" spans="1:28" ht="12.75">
      <c r="A34" s="22" t="s">
        <v>7</v>
      </c>
      <c r="B34" s="10">
        <v>187</v>
      </c>
      <c r="C34" s="10">
        <v>153</v>
      </c>
      <c r="D34" s="10">
        <v>158</v>
      </c>
      <c r="E34" s="10">
        <v>116</v>
      </c>
      <c r="F34" s="10">
        <v>134</v>
      </c>
      <c r="G34" s="10">
        <v>83</v>
      </c>
      <c r="H34" s="10">
        <v>104</v>
      </c>
      <c r="I34" s="10">
        <v>132</v>
      </c>
      <c r="J34" s="10">
        <v>281</v>
      </c>
      <c r="K34" s="10">
        <v>119</v>
      </c>
      <c r="L34" s="10">
        <v>161</v>
      </c>
      <c r="M34" s="10">
        <v>80</v>
      </c>
      <c r="N34" s="10">
        <v>72</v>
      </c>
      <c r="O34" s="10">
        <v>138</v>
      </c>
      <c r="P34" s="10">
        <v>128</v>
      </c>
      <c r="Q34" s="10">
        <v>91</v>
      </c>
      <c r="R34" s="10">
        <v>79</v>
      </c>
      <c r="S34" s="10">
        <v>76</v>
      </c>
      <c r="T34" s="10">
        <v>134</v>
      </c>
      <c r="U34" s="10">
        <v>123</v>
      </c>
      <c r="V34" s="10">
        <v>294</v>
      </c>
      <c r="W34" s="10">
        <v>79</v>
      </c>
      <c r="X34" s="10">
        <v>90</v>
      </c>
      <c r="Y34" s="10">
        <v>128</v>
      </c>
      <c r="Z34" s="10">
        <v>141</v>
      </c>
      <c r="AA34" s="10">
        <v>103</v>
      </c>
      <c r="AB34" s="10">
        <v>105</v>
      </c>
    </row>
    <row r="35" spans="1:28" ht="12.75">
      <c r="A35" s="22" t="s">
        <v>25</v>
      </c>
      <c r="B35" s="10">
        <v>13532</v>
      </c>
      <c r="C35" s="10">
        <v>11472</v>
      </c>
      <c r="D35" s="10">
        <v>11949</v>
      </c>
      <c r="E35" s="10">
        <v>11841</v>
      </c>
      <c r="F35" s="10">
        <v>11235</v>
      </c>
      <c r="G35" s="10">
        <v>16570</v>
      </c>
      <c r="H35" s="10">
        <v>15025</v>
      </c>
      <c r="I35" s="10">
        <v>15876</v>
      </c>
      <c r="J35" s="10">
        <v>13388</v>
      </c>
      <c r="K35" s="10">
        <v>15176</v>
      </c>
      <c r="L35" s="10">
        <v>14096</v>
      </c>
      <c r="M35" s="10">
        <v>11600</v>
      </c>
      <c r="N35" s="10">
        <v>11985</v>
      </c>
      <c r="O35" s="10">
        <v>38134</v>
      </c>
      <c r="P35" s="10">
        <v>44542</v>
      </c>
      <c r="Q35" s="10">
        <v>41806</v>
      </c>
      <c r="R35" s="10">
        <v>41204</v>
      </c>
      <c r="S35" s="10">
        <v>41775</v>
      </c>
      <c r="T35" s="10">
        <v>42691</v>
      </c>
      <c r="U35" s="10">
        <v>43425</v>
      </c>
      <c r="V35" s="10">
        <v>47422</v>
      </c>
      <c r="W35" s="10">
        <v>52467</v>
      </c>
      <c r="X35" s="10">
        <v>55371</v>
      </c>
      <c r="Y35" s="10">
        <v>41256</v>
      </c>
      <c r="Z35" s="10">
        <v>30916</v>
      </c>
      <c r="AA35" s="10">
        <v>37579</v>
      </c>
      <c r="AB35" s="10">
        <v>41346</v>
      </c>
    </row>
    <row r="36" spans="1:28" ht="12.75">
      <c r="A36" s="22" t="s">
        <v>26</v>
      </c>
      <c r="B36" s="10">
        <v>3540</v>
      </c>
      <c r="C36" s="10">
        <v>4029</v>
      </c>
      <c r="D36" s="10">
        <v>5006</v>
      </c>
      <c r="E36" s="10">
        <v>5859</v>
      </c>
      <c r="F36" s="10">
        <v>6081</v>
      </c>
      <c r="G36" s="10">
        <v>6464</v>
      </c>
      <c r="H36" s="10">
        <v>6330</v>
      </c>
      <c r="I36" s="10">
        <v>5248</v>
      </c>
      <c r="J36" s="10">
        <v>4942</v>
      </c>
      <c r="K36" s="10">
        <v>5152</v>
      </c>
      <c r="L36" s="10">
        <v>5010</v>
      </c>
      <c r="M36" s="10">
        <v>5156</v>
      </c>
      <c r="N36" s="10">
        <v>5335</v>
      </c>
      <c r="O36" s="10">
        <v>7730</v>
      </c>
      <c r="P36" s="10">
        <v>8968</v>
      </c>
      <c r="Q36" s="10">
        <v>10037</v>
      </c>
      <c r="R36" s="10">
        <v>10825</v>
      </c>
      <c r="S36" s="10">
        <v>12644</v>
      </c>
      <c r="T36" s="10">
        <v>12779</v>
      </c>
      <c r="U36" s="10">
        <v>11343</v>
      </c>
      <c r="V36" s="10">
        <v>10910</v>
      </c>
      <c r="W36" s="10">
        <v>11337</v>
      </c>
      <c r="X36" s="10">
        <v>12718</v>
      </c>
      <c r="Y36" s="10">
        <v>11159</v>
      </c>
      <c r="Z36" s="10">
        <v>11603</v>
      </c>
      <c r="AA36" s="10">
        <v>12844</v>
      </c>
      <c r="AB36" s="10">
        <v>3032</v>
      </c>
    </row>
    <row r="37" spans="1:28" ht="12.75">
      <c r="A37" s="22" t="s">
        <v>27</v>
      </c>
      <c r="B37" s="10">
        <v>2950</v>
      </c>
      <c r="C37" s="10">
        <v>3100</v>
      </c>
      <c r="D37" s="10">
        <v>3250</v>
      </c>
      <c r="E37" s="10">
        <v>3544</v>
      </c>
      <c r="F37" s="10">
        <v>3223</v>
      </c>
      <c r="G37" s="10">
        <v>3273</v>
      </c>
      <c r="H37" s="10">
        <v>3652</v>
      </c>
      <c r="I37" s="10">
        <v>3847</v>
      </c>
      <c r="J37" s="10">
        <v>3953</v>
      </c>
      <c r="K37" s="10">
        <v>3362</v>
      </c>
      <c r="L37" s="10">
        <v>3614</v>
      </c>
      <c r="M37" s="10">
        <v>4199</v>
      </c>
      <c r="N37" s="10">
        <v>4312</v>
      </c>
      <c r="O37" s="10">
        <v>4022</v>
      </c>
      <c r="P37" s="10">
        <v>4009</v>
      </c>
      <c r="Q37" s="10">
        <v>4389</v>
      </c>
      <c r="R37" s="10">
        <v>4155</v>
      </c>
      <c r="S37" s="10">
        <v>3585</v>
      </c>
      <c r="T37" s="10">
        <v>3783</v>
      </c>
      <c r="U37" s="10">
        <v>3863</v>
      </c>
      <c r="V37" s="10">
        <v>4473</v>
      </c>
      <c r="W37" s="10">
        <v>4282</v>
      </c>
      <c r="X37" s="10">
        <v>4306</v>
      </c>
      <c r="Y37" s="10">
        <v>3351</v>
      </c>
      <c r="Z37" s="10">
        <v>3354</v>
      </c>
      <c r="AA37" s="10">
        <v>3102</v>
      </c>
      <c r="AB37" s="10">
        <v>3455</v>
      </c>
    </row>
    <row r="38" spans="1:28" ht="12.75">
      <c r="A38" s="22" t="s">
        <v>28</v>
      </c>
      <c r="B38" s="10">
        <v>250</v>
      </c>
      <c r="C38" s="10">
        <v>193</v>
      </c>
      <c r="D38" s="10">
        <v>190</v>
      </c>
      <c r="E38" s="10">
        <v>142</v>
      </c>
      <c r="F38" s="10">
        <v>178</v>
      </c>
      <c r="G38" s="10">
        <v>158</v>
      </c>
      <c r="H38" s="10">
        <v>129</v>
      </c>
      <c r="I38" s="10">
        <v>120</v>
      </c>
      <c r="J38" s="10">
        <v>126</v>
      </c>
      <c r="K38" s="10">
        <v>119</v>
      </c>
      <c r="L38" s="10">
        <v>121</v>
      </c>
      <c r="M38" s="10">
        <v>132</v>
      </c>
      <c r="N38" s="10">
        <v>122</v>
      </c>
      <c r="O38" s="10">
        <v>124</v>
      </c>
      <c r="P38" s="10">
        <v>106</v>
      </c>
      <c r="Q38" s="10">
        <v>103</v>
      </c>
      <c r="R38" s="10">
        <v>196</v>
      </c>
      <c r="S38" s="10">
        <v>192</v>
      </c>
      <c r="T38" s="10">
        <v>237</v>
      </c>
      <c r="U38" s="10">
        <v>162</v>
      </c>
      <c r="V38" s="10">
        <v>196</v>
      </c>
      <c r="W38" s="10">
        <v>147</v>
      </c>
      <c r="X38" s="10">
        <v>120</v>
      </c>
      <c r="Y38" s="10">
        <v>167</v>
      </c>
      <c r="Z38" s="10">
        <v>170</v>
      </c>
      <c r="AA38" s="10">
        <v>190</v>
      </c>
      <c r="AB38" s="10">
        <v>190</v>
      </c>
    </row>
    <row r="39" spans="1:28" ht="12.75">
      <c r="A39" s="22" t="s">
        <v>29</v>
      </c>
      <c r="B39" s="10">
        <v>2427</v>
      </c>
      <c r="C39" s="10">
        <v>1554</v>
      </c>
      <c r="D39" s="10">
        <v>1322</v>
      </c>
      <c r="E39" s="10">
        <v>1673</v>
      </c>
      <c r="F39" s="10">
        <v>1622</v>
      </c>
      <c r="G39" s="10">
        <v>1721</v>
      </c>
      <c r="H39" s="10">
        <v>1382</v>
      </c>
      <c r="I39" s="10">
        <v>1129</v>
      </c>
      <c r="J39" s="10">
        <v>1569</v>
      </c>
      <c r="K39" s="10">
        <v>5412</v>
      </c>
      <c r="L39" s="10">
        <v>7217</v>
      </c>
      <c r="M39" s="10">
        <v>7849</v>
      </c>
      <c r="N39" s="10">
        <v>7592</v>
      </c>
      <c r="O39" s="10">
        <v>4908</v>
      </c>
      <c r="P39" s="10">
        <v>5623</v>
      </c>
      <c r="Q39" s="10">
        <v>5884</v>
      </c>
      <c r="R39" s="10">
        <v>6820</v>
      </c>
      <c r="S39" s="10">
        <v>7685</v>
      </c>
      <c r="T39" s="10">
        <v>7100</v>
      </c>
      <c r="U39" s="10">
        <v>5695</v>
      </c>
      <c r="V39" s="10">
        <v>5491</v>
      </c>
      <c r="W39" s="10">
        <v>4787</v>
      </c>
      <c r="X39" s="10">
        <v>5015</v>
      </c>
      <c r="Y39" s="10">
        <v>4694</v>
      </c>
      <c r="Z39" s="10">
        <v>7325</v>
      </c>
      <c r="AA39" s="10">
        <v>7024</v>
      </c>
      <c r="AB39" s="10">
        <v>6088</v>
      </c>
    </row>
    <row r="40" spans="1:28" ht="12.75">
      <c r="A40" s="22" t="s">
        <v>30</v>
      </c>
      <c r="B40" s="10">
        <v>1300</v>
      </c>
      <c r="C40" s="10">
        <v>1300</v>
      </c>
      <c r="D40" s="10">
        <v>1400</v>
      </c>
      <c r="E40" s="10">
        <v>1164</v>
      </c>
      <c r="F40" s="10">
        <v>1200</v>
      </c>
      <c r="G40" s="10">
        <v>1250</v>
      </c>
      <c r="H40" s="10">
        <v>1325</v>
      </c>
      <c r="I40" s="10">
        <v>1319</v>
      </c>
      <c r="J40" s="10">
        <v>1500</v>
      </c>
      <c r="K40" s="10">
        <v>1055</v>
      </c>
      <c r="L40" s="10">
        <v>2174</v>
      </c>
      <c r="M40" s="10">
        <v>2943</v>
      </c>
      <c r="N40" s="10">
        <v>4544</v>
      </c>
      <c r="O40" s="10">
        <v>5758</v>
      </c>
      <c r="P40" s="10">
        <v>5975</v>
      </c>
      <c r="Q40" s="10">
        <v>5400</v>
      </c>
      <c r="R40" s="10">
        <v>4931</v>
      </c>
      <c r="S40" s="10">
        <v>4560</v>
      </c>
      <c r="T40" s="10">
        <v>3487</v>
      </c>
      <c r="U40" s="10">
        <v>3431</v>
      </c>
      <c r="V40" s="10">
        <v>3078</v>
      </c>
      <c r="W40" s="10">
        <v>3326</v>
      </c>
      <c r="X40" s="10">
        <v>3513</v>
      </c>
      <c r="Y40" s="10">
        <v>3273</v>
      </c>
      <c r="Z40" s="10">
        <v>2594</v>
      </c>
      <c r="AA40" s="10">
        <v>1599</v>
      </c>
      <c r="AB40" s="10">
        <v>1770</v>
      </c>
    </row>
    <row r="41" spans="1:28" ht="12.75">
      <c r="A41" s="22" t="s">
        <v>31</v>
      </c>
      <c r="B41" s="10">
        <v>1792</v>
      </c>
      <c r="C41" s="10">
        <v>1735</v>
      </c>
      <c r="D41" s="10">
        <v>786</v>
      </c>
      <c r="E41" s="10">
        <v>1129</v>
      </c>
      <c r="F41" s="10">
        <v>1494</v>
      </c>
      <c r="G41" s="10">
        <v>1307</v>
      </c>
      <c r="H41" s="10">
        <v>1227</v>
      </c>
      <c r="I41" s="10">
        <v>1126</v>
      </c>
      <c r="J41" s="10">
        <v>553</v>
      </c>
      <c r="K41" s="10">
        <v>479</v>
      </c>
      <c r="L41" s="10">
        <v>577</v>
      </c>
      <c r="M41" s="10">
        <v>643</v>
      </c>
      <c r="N41" s="10">
        <v>684</v>
      </c>
      <c r="O41" s="10">
        <v>698</v>
      </c>
      <c r="P41" s="10">
        <v>717</v>
      </c>
      <c r="Q41" s="10">
        <v>750</v>
      </c>
      <c r="R41" s="10">
        <v>826</v>
      </c>
      <c r="S41" s="10">
        <v>627</v>
      </c>
      <c r="T41" s="10">
        <v>463</v>
      </c>
      <c r="U41" s="10">
        <v>516</v>
      </c>
      <c r="V41" s="10">
        <v>484</v>
      </c>
      <c r="W41" s="10">
        <v>574</v>
      </c>
      <c r="X41" s="10">
        <v>1312</v>
      </c>
      <c r="Y41" s="10">
        <v>3260</v>
      </c>
      <c r="Z41" s="10">
        <v>3754</v>
      </c>
      <c r="AA41" s="10">
        <v>4192</v>
      </c>
      <c r="AB41" s="10">
        <v>561</v>
      </c>
    </row>
    <row r="42" spans="1:28" ht="12.75">
      <c r="A42" s="22" t="s">
        <v>32</v>
      </c>
      <c r="B42" s="10">
        <v>1453</v>
      </c>
      <c r="C42" s="10">
        <v>1279</v>
      </c>
      <c r="D42" s="10">
        <v>1288</v>
      </c>
      <c r="E42" s="10">
        <v>1347</v>
      </c>
      <c r="F42" s="10">
        <v>1502</v>
      </c>
      <c r="G42" s="10">
        <v>1267</v>
      </c>
      <c r="H42" s="10">
        <v>1100</v>
      </c>
      <c r="I42" s="10">
        <v>1058</v>
      </c>
      <c r="J42" s="10">
        <v>838</v>
      </c>
      <c r="K42" s="10">
        <v>966</v>
      </c>
      <c r="L42" s="10">
        <v>939</v>
      </c>
      <c r="M42" s="10">
        <v>1186</v>
      </c>
      <c r="N42" s="10">
        <v>1300</v>
      </c>
      <c r="O42" s="10">
        <v>1684</v>
      </c>
      <c r="P42" s="10">
        <v>854</v>
      </c>
      <c r="Q42" s="10">
        <v>905</v>
      </c>
      <c r="R42" s="10">
        <v>1037</v>
      </c>
      <c r="S42" s="10">
        <v>950</v>
      </c>
      <c r="T42" s="10">
        <v>871</v>
      </c>
      <c r="U42" s="10">
        <v>749</v>
      </c>
      <c r="V42" s="10">
        <v>559</v>
      </c>
      <c r="W42" s="10">
        <v>552</v>
      </c>
      <c r="X42" s="10">
        <v>593</v>
      </c>
      <c r="Y42" s="10">
        <v>592</v>
      </c>
      <c r="Z42" s="10">
        <v>617</v>
      </c>
      <c r="AA42" s="10">
        <v>471</v>
      </c>
      <c r="AB42" s="10">
        <v>505</v>
      </c>
    </row>
    <row r="43" spans="1:28" ht="12.75">
      <c r="A43" s="22" t="s">
        <v>10</v>
      </c>
      <c r="B43" s="10">
        <v>3842</v>
      </c>
      <c r="C43" s="10">
        <v>3343</v>
      </c>
      <c r="D43" s="10">
        <v>3954</v>
      </c>
      <c r="E43" s="10">
        <v>4193</v>
      </c>
      <c r="F43" s="10">
        <v>4060</v>
      </c>
      <c r="G43" s="10">
        <v>4793</v>
      </c>
      <c r="H43" s="10">
        <v>5363</v>
      </c>
      <c r="I43" s="10">
        <v>5280</v>
      </c>
      <c r="J43" s="10">
        <v>4625</v>
      </c>
      <c r="K43" s="10">
        <v>2001</v>
      </c>
      <c r="L43" s="10">
        <v>1901</v>
      </c>
      <c r="M43" s="10">
        <v>2087</v>
      </c>
      <c r="N43" s="10">
        <v>2278</v>
      </c>
      <c r="O43" s="10">
        <v>2027</v>
      </c>
      <c r="P43" s="10">
        <v>2114</v>
      </c>
      <c r="Q43" s="10">
        <v>2421</v>
      </c>
      <c r="R43" s="10">
        <v>2582</v>
      </c>
      <c r="S43" s="10">
        <v>2646</v>
      </c>
      <c r="T43" s="10">
        <v>2547</v>
      </c>
      <c r="U43" s="10">
        <v>2408</v>
      </c>
      <c r="V43" s="10">
        <v>2399</v>
      </c>
      <c r="W43" s="10">
        <v>2426</v>
      </c>
      <c r="X43" s="10">
        <v>2649</v>
      </c>
      <c r="Y43" s="10">
        <v>2345</v>
      </c>
      <c r="Z43" s="10">
        <v>2276</v>
      </c>
      <c r="AA43" s="10">
        <v>2244</v>
      </c>
      <c r="AB43" s="10">
        <v>2306</v>
      </c>
    </row>
    <row r="44" spans="1:28" ht="12.75">
      <c r="A44" s="22" t="s">
        <v>33</v>
      </c>
      <c r="B44" s="10">
        <v>11412</v>
      </c>
      <c r="C44" s="10">
        <v>11306</v>
      </c>
      <c r="D44" s="10">
        <v>11430</v>
      </c>
      <c r="E44" s="10">
        <v>11083</v>
      </c>
      <c r="F44" s="10">
        <v>9787</v>
      </c>
      <c r="G44" s="10">
        <v>12567</v>
      </c>
      <c r="H44" s="10">
        <v>12500</v>
      </c>
      <c r="I44" s="10">
        <v>13160</v>
      </c>
      <c r="J44" s="10">
        <v>12353</v>
      </c>
      <c r="K44" s="10">
        <v>11630</v>
      </c>
      <c r="L44" s="10">
        <v>11311</v>
      </c>
      <c r="M44" s="10">
        <v>11820</v>
      </c>
      <c r="N44" s="10">
        <v>12104</v>
      </c>
      <c r="O44" s="10">
        <v>12980</v>
      </c>
      <c r="P44" s="10">
        <v>11922</v>
      </c>
      <c r="Q44" s="10">
        <v>11176</v>
      </c>
      <c r="R44" s="10">
        <v>10162</v>
      </c>
      <c r="S44" s="10">
        <v>8672</v>
      </c>
      <c r="T44" s="10">
        <v>7781</v>
      </c>
      <c r="U44" s="10">
        <v>8087</v>
      </c>
      <c r="V44" s="10">
        <v>3660</v>
      </c>
      <c r="W44" s="10">
        <v>2731</v>
      </c>
      <c r="X44" s="10">
        <v>2251</v>
      </c>
      <c r="Y44" s="10">
        <v>1583</v>
      </c>
      <c r="Z44" s="10">
        <v>1547</v>
      </c>
      <c r="AA44" s="10">
        <v>1602</v>
      </c>
      <c r="AB44" s="10">
        <v>1695</v>
      </c>
    </row>
    <row r="45" spans="1:28" ht="12.75">
      <c r="A45" s="22" t="s">
        <v>34</v>
      </c>
      <c r="B45" s="10">
        <v>3807</v>
      </c>
      <c r="C45" s="10">
        <v>3336</v>
      </c>
      <c r="D45" s="10">
        <v>3717</v>
      </c>
      <c r="E45" s="10">
        <v>4183</v>
      </c>
      <c r="F45" s="10">
        <v>4412</v>
      </c>
      <c r="G45" s="10">
        <v>4076</v>
      </c>
      <c r="H45" s="10">
        <v>4066</v>
      </c>
      <c r="I45" s="10">
        <v>3410</v>
      </c>
      <c r="J45" s="10">
        <v>3703</v>
      </c>
      <c r="K45" s="10">
        <v>2011</v>
      </c>
      <c r="L45" s="10">
        <v>1444</v>
      </c>
      <c r="M45" s="10">
        <v>1788</v>
      </c>
      <c r="N45" s="10">
        <v>1318</v>
      </c>
      <c r="O45" s="10">
        <v>2500</v>
      </c>
      <c r="P45" s="10">
        <v>1532</v>
      </c>
      <c r="Q45" s="10">
        <v>1888</v>
      </c>
      <c r="R45" s="10">
        <v>3612</v>
      </c>
      <c r="S45" s="10">
        <v>3517</v>
      </c>
      <c r="T45" s="10">
        <v>2705</v>
      </c>
      <c r="U45" s="10">
        <v>2986</v>
      </c>
      <c r="V45" s="10">
        <v>3251</v>
      </c>
      <c r="W45" s="10">
        <v>2184</v>
      </c>
      <c r="X45" s="10">
        <v>2014</v>
      </c>
      <c r="Y45" s="10">
        <v>1541</v>
      </c>
      <c r="Z45" s="10">
        <v>1862</v>
      </c>
      <c r="AA45" s="10">
        <v>1720</v>
      </c>
      <c r="AB45" s="10">
        <v>1727</v>
      </c>
    </row>
    <row r="46" spans="1:28" ht="12.75">
      <c r="A46" s="22" t="s">
        <v>35</v>
      </c>
      <c r="B46" s="10">
        <v>428</v>
      </c>
      <c r="C46" s="10">
        <v>569</v>
      </c>
      <c r="D46" s="10">
        <v>525</v>
      </c>
      <c r="E46" s="10">
        <v>910</v>
      </c>
      <c r="F46" s="10">
        <v>923</v>
      </c>
      <c r="G46" s="10">
        <v>1179</v>
      </c>
      <c r="H46" s="10">
        <v>1281</v>
      </c>
      <c r="I46" s="10">
        <v>513</v>
      </c>
      <c r="J46" s="10">
        <v>436</v>
      </c>
      <c r="K46" s="10">
        <v>510</v>
      </c>
      <c r="L46" s="10">
        <v>573</v>
      </c>
      <c r="M46" s="10">
        <v>836</v>
      </c>
      <c r="N46" s="10">
        <v>573</v>
      </c>
      <c r="O46" s="10">
        <v>573</v>
      </c>
      <c r="P46" s="10">
        <v>674</v>
      </c>
      <c r="Q46" s="10">
        <v>537</v>
      </c>
      <c r="R46" s="10">
        <v>680</v>
      </c>
      <c r="S46" s="10">
        <v>698</v>
      </c>
      <c r="T46" s="10">
        <v>1515</v>
      </c>
      <c r="U46" s="10">
        <v>1266</v>
      </c>
      <c r="V46" s="10">
        <v>1159</v>
      </c>
      <c r="W46" s="10">
        <v>1230</v>
      </c>
      <c r="X46" s="10">
        <v>1100</v>
      </c>
      <c r="Y46" s="10">
        <v>1000</v>
      </c>
      <c r="Z46" s="10">
        <v>732</v>
      </c>
      <c r="AA46" s="10">
        <v>838</v>
      </c>
      <c r="AB46" s="10">
        <v>704</v>
      </c>
    </row>
    <row r="47" spans="1:28" ht="12.75">
      <c r="A47" s="22" t="s">
        <v>11</v>
      </c>
      <c r="B47" s="10">
        <v>33397</v>
      </c>
      <c r="C47" s="10">
        <v>37813</v>
      </c>
      <c r="D47" s="10">
        <v>39755</v>
      </c>
      <c r="E47" s="10">
        <v>41779</v>
      </c>
      <c r="F47" s="10">
        <v>37974</v>
      </c>
      <c r="G47" s="10">
        <v>36896</v>
      </c>
      <c r="H47" s="10">
        <v>37285</v>
      </c>
      <c r="I47" s="10">
        <v>34453</v>
      </c>
      <c r="J47" s="10">
        <v>36747</v>
      </c>
      <c r="K47" s="10">
        <v>38417</v>
      </c>
      <c r="L47" s="10">
        <v>23788</v>
      </c>
      <c r="M47" s="10">
        <v>24546</v>
      </c>
      <c r="N47" s="10">
        <v>24377</v>
      </c>
      <c r="O47" s="10">
        <v>26195</v>
      </c>
      <c r="P47" s="10">
        <v>25827</v>
      </c>
      <c r="Q47" s="10">
        <v>26605</v>
      </c>
      <c r="R47" s="10">
        <v>25406</v>
      </c>
      <c r="S47" s="10">
        <v>23448</v>
      </c>
      <c r="T47" s="10">
        <v>22766</v>
      </c>
      <c r="U47" s="10">
        <v>23243</v>
      </c>
      <c r="V47" s="10">
        <v>25038</v>
      </c>
      <c r="W47" s="10">
        <v>25245</v>
      </c>
      <c r="X47" s="10">
        <v>24747</v>
      </c>
      <c r="Y47" s="10">
        <v>22847</v>
      </c>
      <c r="Z47" s="10">
        <v>24966</v>
      </c>
      <c r="AA47" s="10">
        <v>24269</v>
      </c>
      <c r="AB47" s="10">
        <v>23977</v>
      </c>
    </row>
    <row r="48" spans="1:28" ht="12.75">
      <c r="A48" s="22" t="s">
        <v>36</v>
      </c>
      <c r="B48" s="10">
        <v>475</v>
      </c>
      <c r="C48" s="10">
        <v>482</v>
      </c>
      <c r="D48" s="10">
        <v>489</v>
      </c>
      <c r="E48" s="10">
        <v>308</v>
      </c>
      <c r="F48" s="10">
        <v>281</v>
      </c>
      <c r="G48" s="10">
        <v>272</v>
      </c>
      <c r="H48" s="10">
        <v>585</v>
      </c>
      <c r="I48" s="10">
        <v>757</v>
      </c>
      <c r="J48" s="10">
        <v>611</v>
      </c>
      <c r="K48" s="10">
        <v>489</v>
      </c>
      <c r="L48" s="10">
        <v>502</v>
      </c>
      <c r="M48" s="10">
        <v>613</v>
      </c>
      <c r="N48" s="10">
        <v>676</v>
      </c>
      <c r="O48" s="10">
        <v>677</v>
      </c>
      <c r="P48" s="10">
        <v>790</v>
      </c>
      <c r="Q48" s="10">
        <v>1086</v>
      </c>
      <c r="R48" s="10">
        <v>1258</v>
      </c>
      <c r="S48" s="10">
        <v>1164</v>
      </c>
      <c r="T48" s="10">
        <v>1082</v>
      </c>
      <c r="U48" s="10">
        <v>1173</v>
      </c>
      <c r="V48" s="10">
        <v>1082</v>
      </c>
      <c r="W48" s="10">
        <v>1063</v>
      </c>
      <c r="X48" s="10">
        <v>1146</v>
      </c>
      <c r="Y48" s="10">
        <v>1040</v>
      </c>
      <c r="Z48" s="10">
        <v>1101</v>
      </c>
      <c r="AA48" s="10">
        <v>1080</v>
      </c>
      <c r="AB48" s="10">
        <v>967</v>
      </c>
    </row>
    <row r="49" spans="1:28" ht="12.75">
      <c r="A49" s="22" t="s">
        <v>37</v>
      </c>
      <c r="B49" s="10">
        <v>7370</v>
      </c>
      <c r="C49" s="10">
        <v>7075</v>
      </c>
      <c r="D49" s="10">
        <v>6806</v>
      </c>
      <c r="E49" s="10">
        <v>7090</v>
      </c>
      <c r="F49" s="10">
        <v>8451</v>
      </c>
      <c r="G49" s="10">
        <v>9690</v>
      </c>
      <c r="H49" s="10">
        <v>9983</v>
      </c>
      <c r="I49" s="10">
        <v>10371</v>
      </c>
      <c r="J49" s="10">
        <v>9746</v>
      </c>
      <c r="K49" s="10">
        <v>10502</v>
      </c>
      <c r="L49" s="10">
        <v>11889</v>
      </c>
      <c r="M49" s="10">
        <v>10347</v>
      </c>
      <c r="N49" s="10">
        <v>11461</v>
      </c>
      <c r="O49" s="10">
        <v>10016</v>
      </c>
      <c r="P49" s="10">
        <v>12575</v>
      </c>
      <c r="Q49" s="10">
        <v>14441</v>
      </c>
      <c r="R49" s="10">
        <v>14553</v>
      </c>
      <c r="S49" s="10">
        <v>15815</v>
      </c>
      <c r="T49" s="10">
        <v>17011</v>
      </c>
      <c r="U49" s="10">
        <v>18946</v>
      </c>
      <c r="V49" s="10">
        <v>15604</v>
      </c>
      <c r="W49" s="10">
        <v>16288</v>
      </c>
      <c r="X49" s="10">
        <v>16642</v>
      </c>
      <c r="Y49" s="10">
        <v>17259</v>
      </c>
      <c r="Z49" s="10">
        <v>17156</v>
      </c>
      <c r="AA49" s="10">
        <v>18415</v>
      </c>
      <c r="AB49" s="10">
        <v>20157</v>
      </c>
    </row>
    <row r="50" spans="1:28" ht="12.75">
      <c r="A50" s="22" t="s">
        <v>12</v>
      </c>
      <c r="B50" s="10">
        <v>6669</v>
      </c>
      <c r="C50" s="10">
        <v>6967</v>
      </c>
      <c r="D50" s="10">
        <v>7381</v>
      </c>
      <c r="E50" s="10">
        <v>6203</v>
      </c>
      <c r="F50" s="10">
        <v>5756</v>
      </c>
      <c r="G50" s="10">
        <v>6359</v>
      </c>
      <c r="H50" s="10">
        <v>5681</v>
      </c>
      <c r="I50" s="10">
        <v>5041</v>
      </c>
      <c r="J50" s="10">
        <v>4137</v>
      </c>
      <c r="K50" s="10">
        <v>3709</v>
      </c>
      <c r="L50" s="10">
        <v>3595</v>
      </c>
      <c r="M50" s="10">
        <v>3518</v>
      </c>
      <c r="N50" s="10">
        <v>3678</v>
      </c>
      <c r="O50" s="10">
        <v>3706</v>
      </c>
      <c r="P50" s="10">
        <v>3971</v>
      </c>
      <c r="Q50" s="10">
        <v>4180</v>
      </c>
      <c r="R50" s="10">
        <v>1496</v>
      </c>
      <c r="S50" s="10">
        <v>1497</v>
      </c>
      <c r="T50" s="10">
        <v>1687</v>
      </c>
      <c r="U50" s="10">
        <v>1795</v>
      </c>
      <c r="V50" s="10">
        <v>1536</v>
      </c>
      <c r="W50" s="10">
        <v>1250</v>
      </c>
      <c r="X50" s="10">
        <v>1127</v>
      </c>
      <c r="Y50" s="10">
        <v>1124</v>
      </c>
      <c r="Z50" s="10">
        <v>1067</v>
      </c>
      <c r="AA50" s="10">
        <v>1106</v>
      </c>
      <c r="AB50" s="10">
        <v>1178</v>
      </c>
    </row>
    <row r="51" spans="1:28" ht="12.75">
      <c r="A51" s="13" t="s">
        <v>14</v>
      </c>
      <c r="B51" s="21">
        <f>SUM(B29:B50)</f>
        <v>502549</v>
      </c>
      <c r="C51" s="21">
        <f>SUM(C29:C50)</f>
        <v>499392</v>
      </c>
      <c r="D51" s="21">
        <f>SUM(D29:D50)</f>
        <v>543893</v>
      </c>
      <c r="E51" s="21">
        <f>SUM(E29:E50)</f>
        <v>571126</v>
      </c>
      <c r="F51" s="21">
        <f>SUM(F29:F50)</f>
        <v>603471</v>
      </c>
      <c r="G51" s="21">
        <f>SUM(G29:G50)</f>
        <v>626188</v>
      </c>
      <c r="H51" s="21">
        <f>SUM(H29:H50)</f>
        <v>654760</v>
      </c>
      <c r="I51" s="21">
        <f>SUM(I29:I50)</f>
        <v>667282</v>
      </c>
      <c r="J51" s="21">
        <f>SUM(J29:J50)</f>
        <v>629572</v>
      </c>
      <c r="K51" s="21">
        <f>SUM(K29:K50)</f>
        <v>615029</v>
      </c>
      <c r="L51" s="21">
        <f>SUM(L29:L50)</f>
        <v>604333</v>
      </c>
      <c r="M51" s="21">
        <f>SUM(M29:M50)</f>
        <v>593130</v>
      </c>
      <c r="N51" s="21">
        <f>SUM(N29:N50)</f>
        <v>590416</v>
      </c>
      <c r="O51" s="21">
        <f>SUM(O29:O50)</f>
        <v>612983</v>
      </c>
      <c r="P51" s="21">
        <f>SUM(P29:P50)</f>
        <v>610741</v>
      </c>
      <c r="Q51" s="21">
        <f>SUM(Q29:Q50)</f>
        <v>623199</v>
      </c>
      <c r="R51" s="21">
        <f>SUM(R29:R50)</f>
        <v>688517</v>
      </c>
      <c r="S51" s="21">
        <f>SUM(S29:S50)</f>
        <v>667480</v>
      </c>
      <c r="T51" s="21">
        <f>SUM(T29:T50)</f>
        <v>634692</v>
      </c>
      <c r="U51" s="21">
        <f>SUM(U29:U50)</f>
        <v>613981</v>
      </c>
      <c r="V51" s="21">
        <f>SUM(V29:V50)</f>
        <v>616557</v>
      </c>
      <c r="W51" s="21">
        <f>SUM(W29:W50)</f>
        <v>641667</v>
      </c>
      <c r="X51" s="21">
        <f>SUM(X29:X50)</f>
        <v>627451</v>
      </c>
      <c r="Y51" s="21">
        <f>SUM(Y29:Y50)</f>
        <v>568954</v>
      </c>
      <c r="Z51" s="21">
        <f>SUM(Z29:Z50)</f>
        <v>528104</v>
      </c>
      <c r="AA51" s="21">
        <f>SUM(AA29:AA50)</f>
        <v>508035</v>
      </c>
      <c r="AB51" s="21">
        <f>SUM(AB29:AB50)</f>
        <v>469547</v>
      </c>
    </row>
    <row r="53" ht="12.75">
      <c r="A53" s="13" t="s">
        <v>45</v>
      </c>
    </row>
    <row r="54" spans="1:30" ht="15.75">
      <c r="A54" s="13" t="s">
        <v>17</v>
      </c>
      <c r="B54" s="3">
        <v>124140528</v>
      </c>
      <c r="C54" s="3">
        <v>125505423</v>
      </c>
      <c r="D54" s="3">
        <v>127061751</v>
      </c>
      <c r="E54" s="3">
        <v>128694830</v>
      </c>
      <c r="F54" s="3">
        <v>130059872</v>
      </c>
      <c r="G54" s="3">
        <v>132110916</v>
      </c>
      <c r="H54" s="3">
        <v>133684935</v>
      </c>
      <c r="I54" s="3">
        <v>135207203</v>
      </c>
      <c r="J54" s="3">
        <v>136729506</v>
      </c>
      <c r="K54" s="3">
        <v>138373532</v>
      </c>
      <c r="L54" s="3">
        <v>140190926</v>
      </c>
      <c r="M54" s="3">
        <v>141981568</v>
      </c>
      <c r="N54" s="4">
        <v>143768.896</v>
      </c>
      <c r="O54" s="3">
        <v>145641614</v>
      </c>
      <c r="P54" s="3">
        <v>147134858</v>
      </c>
      <c r="Q54" s="3">
        <v>149448749</v>
      </c>
      <c r="R54" s="3">
        <v>151252580</v>
      </c>
      <c r="S54" s="3">
        <v>152894370</v>
      </c>
      <c r="T54" s="3">
        <v>154404590</v>
      </c>
      <c r="U54" s="3">
        <v>155896258</v>
      </c>
      <c r="V54" s="3">
        <v>157413542</v>
      </c>
      <c r="W54" s="3">
        <v>159082511</v>
      </c>
      <c r="X54" s="3">
        <v>160727242</v>
      </c>
      <c r="Y54" s="3">
        <v>162333836</v>
      </c>
      <c r="Z54" s="3">
        <v>167235347</v>
      </c>
      <c r="AA54" s="3">
        <v>169874724</v>
      </c>
      <c r="AB54" s="3">
        <v>171974667</v>
      </c>
      <c r="AC54" s="5"/>
      <c r="AD54" s="6">
        <v>0.39</v>
      </c>
    </row>
    <row r="55" spans="1:30" ht="15.75">
      <c r="A55" s="13" t="s">
        <v>18</v>
      </c>
      <c r="B55" s="3">
        <v>1464258</v>
      </c>
      <c r="C55" s="3">
        <v>1529250</v>
      </c>
      <c r="D55" s="3">
        <v>1682323</v>
      </c>
      <c r="E55" s="3">
        <v>1769757</v>
      </c>
      <c r="F55" s="3">
        <v>1873462</v>
      </c>
      <c r="G55" s="3">
        <v>1991291</v>
      </c>
      <c r="H55" s="3">
        <v>2064635</v>
      </c>
      <c r="I55" s="3">
        <v>2114228</v>
      </c>
      <c r="J55" s="3">
        <v>2112185</v>
      </c>
      <c r="K55" s="3">
        <v>2019391</v>
      </c>
      <c r="L55" s="3">
        <v>2280859</v>
      </c>
      <c r="M55" s="3">
        <v>2336662</v>
      </c>
      <c r="N55" s="3">
        <v>2460803</v>
      </c>
      <c r="O55" s="3">
        <v>2682534</v>
      </c>
      <c r="P55" s="3">
        <v>2828182</v>
      </c>
      <c r="Q55" s="3">
        <v>3015817</v>
      </c>
      <c r="R55" s="3">
        <v>3395382</v>
      </c>
      <c r="S55" s="3">
        <v>3257366</v>
      </c>
      <c r="T55" s="3">
        <v>3128551</v>
      </c>
      <c r="U55" s="3">
        <v>3138796</v>
      </c>
      <c r="V55" s="3">
        <v>3107930</v>
      </c>
      <c r="W55" s="3">
        <v>3208712</v>
      </c>
      <c r="X55" s="3">
        <v>3338543</v>
      </c>
      <c r="Y55" s="3">
        <v>3097209</v>
      </c>
      <c r="Z55" s="3">
        <v>2999012</v>
      </c>
      <c r="AA55" s="3">
        <v>3073153</v>
      </c>
      <c r="AB55" s="3">
        <v>3087857</v>
      </c>
      <c r="AC55" s="19"/>
      <c r="AD55" s="6">
        <v>1.11</v>
      </c>
    </row>
    <row r="56" spans="1:30" ht="15.75">
      <c r="A56" s="13" t="s">
        <v>19</v>
      </c>
      <c r="B56" s="3">
        <v>26018</v>
      </c>
      <c r="C56" s="3">
        <v>25462</v>
      </c>
      <c r="D56" s="3">
        <v>24103</v>
      </c>
      <c r="E56" s="3">
        <v>23239</v>
      </c>
      <c r="F56" s="3">
        <v>23073</v>
      </c>
      <c r="G56" s="3">
        <v>23555</v>
      </c>
      <c r="H56" s="3">
        <v>23849</v>
      </c>
      <c r="I56" s="3">
        <v>23671</v>
      </c>
      <c r="J56" s="3">
        <v>24124</v>
      </c>
      <c r="K56" s="3">
        <v>22663</v>
      </c>
      <c r="L56" s="3">
        <v>23316</v>
      </c>
      <c r="M56" s="3">
        <v>24428</v>
      </c>
      <c r="N56" s="3">
        <v>23182</v>
      </c>
      <c r="O56" s="3">
        <v>22618</v>
      </c>
      <c r="P56" s="3">
        <v>22387</v>
      </c>
      <c r="Q56" s="3">
        <v>23089</v>
      </c>
      <c r="R56" s="3">
        <v>24159</v>
      </c>
      <c r="S56" s="3">
        <v>24109</v>
      </c>
      <c r="T56" s="3">
        <v>24055</v>
      </c>
      <c r="U56" s="3">
        <v>23453</v>
      </c>
      <c r="V56" s="3">
        <v>23649</v>
      </c>
      <c r="W56" s="3">
        <v>24565</v>
      </c>
      <c r="X56" s="3">
        <v>25201</v>
      </c>
      <c r="Y56" s="3">
        <v>24299</v>
      </c>
      <c r="Z56" s="3">
        <v>21937</v>
      </c>
      <c r="AA56" s="3">
        <v>19190</v>
      </c>
      <c r="AB56" s="3">
        <v>17617</v>
      </c>
      <c r="AC56" s="19"/>
      <c r="AD56" s="6">
        <v>-0.32</v>
      </c>
    </row>
    <row r="57" spans="1:30" ht="15.75">
      <c r="A57" s="13" t="s">
        <v>21</v>
      </c>
      <c r="B57" s="3">
        <v>502549</v>
      </c>
      <c r="C57" s="3">
        <v>499392</v>
      </c>
      <c r="D57" s="3">
        <v>543893</v>
      </c>
      <c r="E57" s="3">
        <v>571126</v>
      </c>
      <c r="F57" s="3">
        <v>603471</v>
      </c>
      <c r="G57" s="3">
        <v>626188</v>
      </c>
      <c r="H57" s="3">
        <v>654760</v>
      </c>
      <c r="I57" s="3">
        <v>667282</v>
      </c>
      <c r="J57" s="3">
        <v>629572</v>
      </c>
      <c r="K57" s="3">
        <v>615029</v>
      </c>
      <c r="L57" s="3">
        <v>604333</v>
      </c>
      <c r="M57" s="3">
        <v>593130</v>
      </c>
      <c r="N57" s="3">
        <v>590416</v>
      </c>
      <c r="O57" s="3">
        <v>612983</v>
      </c>
      <c r="P57" s="3">
        <v>610741</v>
      </c>
      <c r="Q57" s="3">
        <v>623199</v>
      </c>
      <c r="R57" s="3">
        <v>688517</v>
      </c>
      <c r="S57" s="3">
        <v>667480</v>
      </c>
      <c r="T57" s="3">
        <v>634692</v>
      </c>
      <c r="U57" s="3">
        <v>613981</v>
      </c>
      <c r="V57" s="3">
        <v>616557</v>
      </c>
      <c r="W57" s="3">
        <v>641667</v>
      </c>
      <c r="X57" s="3">
        <v>627451</v>
      </c>
      <c r="Y57" s="3">
        <v>568954</v>
      </c>
      <c r="Z57" s="3">
        <v>528104</v>
      </c>
      <c r="AA57" s="3">
        <v>508035</v>
      </c>
      <c r="AB57" s="3">
        <v>469547</v>
      </c>
      <c r="AC57" s="19"/>
      <c r="AD57" s="6">
        <v>-0.07</v>
      </c>
    </row>
    <row r="59" ht="13.5" customHeight="1">
      <c r="A59" s="13" t="s">
        <v>0</v>
      </c>
    </row>
    <row r="60" ht="13.5" customHeight="1">
      <c r="A60" s="13" t="s">
        <v>15</v>
      </c>
    </row>
    <row r="61" spans="1:28" ht="13.5" customHeight="1">
      <c r="A61" s="23" t="s">
        <v>1</v>
      </c>
      <c r="M61" s="1"/>
      <c r="N61" s="1"/>
      <c r="O61" s="1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5" customHeight="1">
      <c r="A62" s="22" t="s">
        <v>4</v>
      </c>
      <c r="M62" s="15"/>
      <c r="N62" s="15"/>
      <c r="O62" s="2"/>
      <c r="R62" s="15">
        <v>380</v>
      </c>
      <c r="S62" s="15">
        <v>350</v>
      </c>
      <c r="T62" s="15">
        <v>300</v>
      </c>
      <c r="U62" s="15">
        <v>260</v>
      </c>
      <c r="V62" s="15">
        <v>360</v>
      </c>
      <c r="W62" s="15">
        <v>380</v>
      </c>
      <c r="X62" s="15">
        <v>304</v>
      </c>
      <c r="Y62" s="15">
        <v>300</v>
      </c>
      <c r="Z62" s="15">
        <v>305</v>
      </c>
      <c r="AA62" s="15">
        <v>266</v>
      </c>
      <c r="AB62" s="15">
        <v>225</v>
      </c>
    </row>
    <row r="63" spans="1:28" ht="13.5" customHeight="1">
      <c r="A63" s="22" t="s">
        <v>5</v>
      </c>
      <c r="M63" s="15"/>
      <c r="N63" s="15"/>
      <c r="O63" s="2"/>
      <c r="R63" s="15">
        <v>3986</v>
      </c>
      <c r="S63" s="15">
        <v>3791</v>
      </c>
      <c r="T63" s="15">
        <v>3500</v>
      </c>
      <c r="U63" s="15">
        <v>3120</v>
      </c>
      <c r="V63" s="15">
        <v>3130</v>
      </c>
      <c r="W63" s="15">
        <v>3381</v>
      </c>
      <c r="X63" s="15">
        <v>3120</v>
      </c>
      <c r="Y63" s="15">
        <v>2996</v>
      </c>
      <c r="Z63" s="15">
        <v>2718</v>
      </c>
      <c r="AA63" s="15">
        <v>2420</v>
      </c>
      <c r="AB63" s="15">
        <v>1905</v>
      </c>
    </row>
    <row r="64" spans="1:28" ht="13.5" customHeight="1">
      <c r="A64" s="22" t="s">
        <v>6</v>
      </c>
      <c r="M64" s="15"/>
      <c r="N64" s="15"/>
      <c r="O64" s="2"/>
      <c r="R64" s="15">
        <v>2147</v>
      </c>
      <c r="S64" s="15">
        <v>1592</v>
      </c>
      <c r="T64" s="15">
        <v>1340</v>
      </c>
      <c r="U64" s="15">
        <v>1598</v>
      </c>
      <c r="V64" s="15">
        <v>1723</v>
      </c>
      <c r="W64" s="15">
        <v>1733</v>
      </c>
      <c r="X64" s="15">
        <v>1847</v>
      </c>
      <c r="Y64" s="15">
        <v>1798</v>
      </c>
      <c r="Z64" s="15">
        <v>1452</v>
      </c>
      <c r="AA64" s="15">
        <v>1380</v>
      </c>
      <c r="AB64" s="15">
        <v>1280</v>
      </c>
    </row>
    <row r="65" spans="1:28" ht="13.5" customHeight="1">
      <c r="A65" s="22" t="s">
        <v>7</v>
      </c>
      <c r="M65" s="15"/>
      <c r="N65" s="15"/>
      <c r="O65" s="2"/>
      <c r="R65" s="15">
        <v>25</v>
      </c>
      <c r="S65" s="15">
        <v>60</v>
      </c>
      <c r="T65" s="15">
        <v>41</v>
      </c>
      <c r="U65" s="15">
        <v>27</v>
      </c>
      <c r="V65" s="15">
        <v>68</v>
      </c>
      <c r="W65" s="15">
        <v>38</v>
      </c>
      <c r="X65" s="15">
        <v>28</v>
      </c>
      <c r="Y65" s="15">
        <v>24</v>
      </c>
      <c r="Z65" s="15">
        <v>36</v>
      </c>
      <c r="AA65" s="15">
        <v>36</v>
      </c>
      <c r="AB65" s="15">
        <v>27</v>
      </c>
    </row>
    <row r="66" spans="1:28" ht="13.5" customHeight="1">
      <c r="A66" s="22" t="s">
        <v>8</v>
      </c>
      <c r="M66" s="15"/>
      <c r="N66" s="15"/>
      <c r="O66" s="2"/>
      <c r="R66" s="15">
        <v>850</v>
      </c>
      <c r="S66" s="15">
        <v>839</v>
      </c>
      <c r="T66" s="15">
        <v>854</v>
      </c>
      <c r="U66" s="15">
        <v>643</v>
      </c>
      <c r="V66" s="15">
        <v>693</v>
      </c>
      <c r="W66" s="15">
        <v>682</v>
      </c>
      <c r="X66" s="15">
        <v>616</v>
      </c>
      <c r="Y66" s="15">
        <v>549</v>
      </c>
      <c r="Z66" s="15">
        <v>516</v>
      </c>
      <c r="AA66" s="15">
        <v>475</v>
      </c>
      <c r="AB66" s="15">
        <v>481</v>
      </c>
    </row>
    <row r="67" spans="1:28" ht="13.5" customHeight="1">
      <c r="A67" s="22" t="s">
        <v>9</v>
      </c>
      <c r="M67" s="15"/>
      <c r="N67" s="15"/>
      <c r="O67" s="2"/>
      <c r="R67" s="15">
        <v>121</v>
      </c>
      <c r="S67" s="15">
        <v>152</v>
      </c>
      <c r="T67" s="15">
        <v>178</v>
      </c>
      <c r="U67" s="15">
        <v>116</v>
      </c>
      <c r="V67" s="15">
        <v>120</v>
      </c>
      <c r="W67" s="15">
        <v>72</v>
      </c>
      <c r="X67" s="15">
        <v>110</v>
      </c>
      <c r="Y67" s="15">
        <v>117</v>
      </c>
      <c r="Z67" s="15">
        <v>113</v>
      </c>
      <c r="AA67" s="15">
        <v>104</v>
      </c>
      <c r="AB67" s="15">
        <v>112</v>
      </c>
    </row>
    <row r="68" spans="1:28" ht="13.5" customHeight="1">
      <c r="A68" s="22" t="s">
        <v>10</v>
      </c>
      <c r="M68" s="15"/>
      <c r="N68" s="15"/>
      <c r="O68" s="2"/>
      <c r="R68" s="15">
        <v>640</v>
      </c>
      <c r="S68" s="15">
        <v>650</v>
      </c>
      <c r="T68" s="15">
        <v>640</v>
      </c>
      <c r="U68" s="15">
        <v>750</v>
      </c>
      <c r="V68" s="15">
        <v>716</v>
      </c>
      <c r="W68" s="15">
        <v>661</v>
      </c>
      <c r="X68" s="15">
        <v>542</v>
      </c>
      <c r="Y68" s="15">
        <v>603</v>
      </c>
      <c r="Z68" s="15">
        <v>617</v>
      </c>
      <c r="AA68" s="15">
        <v>519</v>
      </c>
      <c r="AB68" s="15">
        <v>458</v>
      </c>
    </row>
    <row r="69" spans="1:28" ht="13.5" customHeight="1">
      <c r="A69" s="22" t="s">
        <v>11</v>
      </c>
      <c r="M69" s="15"/>
      <c r="N69" s="15"/>
      <c r="O69" s="2"/>
      <c r="R69" s="15">
        <v>2003</v>
      </c>
      <c r="S69" s="15">
        <v>1883</v>
      </c>
      <c r="T69" s="15">
        <v>1823</v>
      </c>
      <c r="U69" s="15">
        <v>1751</v>
      </c>
      <c r="V69" s="15">
        <v>1943</v>
      </c>
      <c r="W69" s="15">
        <v>1934</v>
      </c>
      <c r="X69" s="15">
        <v>2019</v>
      </c>
      <c r="Y69" s="15">
        <v>1760</v>
      </c>
      <c r="Z69" s="15">
        <v>1616</v>
      </c>
      <c r="AA69" s="15">
        <v>1410</v>
      </c>
      <c r="AB69" s="15">
        <v>1260</v>
      </c>
    </row>
    <row r="70" spans="1:28" ht="13.5" customHeight="1">
      <c r="A70" s="22" t="s">
        <v>12</v>
      </c>
      <c r="M70" s="15"/>
      <c r="N70" s="15"/>
      <c r="O70" s="16"/>
      <c r="R70" s="15">
        <v>382</v>
      </c>
      <c r="S70" s="15">
        <v>463</v>
      </c>
      <c r="T70" s="15">
        <v>440</v>
      </c>
      <c r="U70" s="15">
        <v>506</v>
      </c>
      <c r="V70" s="15">
        <v>535</v>
      </c>
      <c r="W70" s="15">
        <v>535</v>
      </c>
      <c r="X70" s="15">
        <v>526</v>
      </c>
      <c r="Y70" s="15">
        <v>579</v>
      </c>
      <c r="Z70" s="15">
        <v>538</v>
      </c>
      <c r="AA70" s="15">
        <v>452</v>
      </c>
      <c r="AB70" s="15">
        <v>408</v>
      </c>
    </row>
    <row r="71" spans="1:28" ht="13.5" customHeight="1">
      <c r="A71" s="22" t="s">
        <v>13</v>
      </c>
      <c r="M71" s="15"/>
      <c r="N71" s="15"/>
      <c r="O71" s="2"/>
      <c r="R71" s="15">
        <v>690</v>
      </c>
      <c r="S71" s="15">
        <v>756</v>
      </c>
      <c r="T71" s="15">
        <v>996</v>
      </c>
      <c r="U71" s="15">
        <v>863</v>
      </c>
      <c r="V71" s="15">
        <v>461</v>
      </c>
      <c r="W71" s="15">
        <v>480</v>
      </c>
      <c r="X71" s="15">
        <v>390</v>
      </c>
      <c r="Y71" s="15">
        <v>276</v>
      </c>
      <c r="Z71" s="15">
        <v>226</v>
      </c>
      <c r="AA71" s="15">
        <v>173</v>
      </c>
      <c r="AB71" s="15">
        <v>173</v>
      </c>
    </row>
    <row r="72" spans="1:28" ht="13.5" customHeight="1">
      <c r="A72" s="13" t="s">
        <v>14</v>
      </c>
      <c r="M72" s="17"/>
      <c r="N72" s="17"/>
      <c r="O72" s="18"/>
      <c r="R72" s="17">
        <f aca="true" t="shared" si="1" ref="R72:AB72">SUM(R62:R71)</f>
        <v>11224</v>
      </c>
      <c r="S72" s="17">
        <f t="shared" si="1"/>
        <v>10536</v>
      </c>
      <c r="T72" s="17">
        <f t="shared" si="1"/>
        <v>10112</v>
      </c>
      <c r="U72" s="17">
        <f t="shared" si="1"/>
        <v>9634</v>
      </c>
      <c r="V72" s="17">
        <f t="shared" si="1"/>
        <v>9749</v>
      </c>
      <c r="W72" s="17">
        <f t="shared" si="1"/>
        <v>9896</v>
      </c>
      <c r="X72" s="17">
        <f t="shared" si="1"/>
        <v>9502</v>
      </c>
      <c r="Y72" s="17">
        <f t="shared" si="1"/>
        <v>9002</v>
      </c>
      <c r="Z72" s="17">
        <f t="shared" si="1"/>
        <v>8137</v>
      </c>
      <c r="AA72" s="17">
        <f t="shared" si="1"/>
        <v>7235</v>
      </c>
      <c r="AB72" s="17">
        <f t="shared" si="1"/>
        <v>6329</v>
      </c>
    </row>
    <row r="73" spans="3:12" ht="12.75"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28" ht="12.75">
      <c r="A74" s="23" t="s">
        <v>2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22" t="s">
        <v>4</v>
      </c>
      <c r="R75" s="15">
        <v>920</v>
      </c>
      <c r="S75" s="15">
        <v>944</v>
      </c>
      <c r="T75" s="15">
        <v>850</v>
      </c>
      <c r="U75" s="15">
        <v>842</v>
      </c>
      <c r="V75" s="15">
        <v>1040</v>
      </c>
      <c r="W75" s="15">
        <v>1176</v>
      </c>
      <c r="X75" s="15">
        <v>837</v>
      </c>
      <c r="Y75" s="15">
        <v>727</v>
      </c>
      <c r="Z75" s="15">
        <v>727</v>
      </c>
      <c r="AA75" s="15">
        <v>1631</v>
      </c>
      <c r="AB75" s="15">
        <v>1689</v>
      </c>
    </row>
    <row r="76" spans="1:28" ht="12.75">
      <c r="A76" s="22" t="s">
        <v>5</v>
      </c>
      <c r="R76" s="15">
        <v>12780</v>
      </c>
      <c r="S76" s="15">
        <v>17301</v>
      </c>
      <c r="T76" s="15">
        <v>22571</v>
      </c>
      <c r="U76" s="15">
        <v>22665</v>
      </c>
      <c r="V76" s="15">
        <v>18663</v>
      </c>
      <c r="W76" s="15">
        <v>17224</v>
      </c>
      <c r="X76" s="15">
        <v>17156</v>
      </c>
      <c r="Y76" s="15">
        <v>14825</v>
      </c>
      <c r="Z76" s="15">
        <v>14340</v>
      </c>
      <c r="AA76" s="15">
        <v>8920</v>
      </c>
      <c r="AB76" s="15">
        <v>9328</v>
      </c>
    </row>
    <row r="77" spans="1:28" ht="12.75">
      <c r="A77" s="22" t="s">
        <v>6</v>
      </c>
      <c r="R77" s="15">
        <v>2424</v>
      </c>
      <c r="S77" s="15">
        <v>1608</v>
      </c>
      <c r="T77" s="15">
        <v>949</v>
      </c>
      <c r="U77" s="15">
        <v>800</v>
      </c>
      <c r="V77" s="15">
        <v>887</v>
      </c>
      <c r="W77" s="15">
        <v>1059</v>
      </c>
      <c r="X77" s="15">
        <v>640</v>
      </c>
      <c r="Y77" s="15">
        <v>617</v>
      </c>
      <c r="Z77" s="15">
        <v>647</v>
      </c>
      <c r="AA77" s="15">
        <v>672</v>
      </c>
      <c r="AB77" s="15">
        <v>582</v>
      </c>
    </row>
    <row r="78" spans="1:28" ht="12.75">
      <c r="A78" s="22" t="s">
        <v>7</v>
      </c>
      <c r="R78" s="15">
        <v>37</v>
      </c>
      <c r="S78" s="15">
        <v>47</v>
      </c>
      <c r="T78" s="15">
        <v>74</v>
      </c>
      <c r="U78" s="15">
        <v>60</v>
      </c>
      <c r="V78" s="15">
        <v>189</v>
      </c>
      <c r="W78" s="15">
        <v>26</v>
      </c>
      <c r="X78" s="15">
        <v>38</v>
      </c>
      <c r="Y78" s="15">
        <v>31</v>
      </c>
      <c r="Z78" s="15">
        <v>29</v>
      </c>
      <c r="AA78" s="15">
        <v>23</v>
      </c>
      <c r="AB78" s="15">
        <v>18</v>
      </c>
    </row>
    <row r="79" spans="1:28" ht="12.75">
      <c r="A79" s="22" t="s">
        <v>8</v>
      </c>
      <c r="R79" s="15">
        <v>350</v>
      </c>
      <c r="S79" s="15">
        <v>380</v>
      </c>
      <c r="T79" s="15">
        <v>331</v>
      </c>
      <c r="U79" s="15">
        <v>293</v>
      </c>
      <c r="V79" s="15">
        <v>311</v>
      </c>
      <c r="W79" s="15">
        <v>236</v>
      </c>
      <c r="X79" s="15">
        <v>225</v>
      </c>
      <c r="Y79" s="15">
        <v>252</v>
      </c>
      <c r="Z79" s="15">
        <v>224</v>
      </c>
      <c r="AA79" s="15">
        <v>205</v>
      </c>
      <c r="AB79" s="15">
        <v>209</v>
      </c>
    </row>
    <row r="80" spans="1:28" ht="12.75">
      <c r="A80" s="22" t="s">
        <v>9</v>
      </c>
      <c r="R80" s="15">
        <v>753</v>
      </c>
      <c r="S80" s="15">
        <v>1050</v>
      </c>
      <c r="T80" s="15">
        <v>782</v>
      </c>
      <c r="U80" s="15">
        <v>655</v>
      </c>
      <c r="V80" s="15">
        <v>718</v>
      </c>
      <c r="W80" s="15">
        <v>637</v>
      </c>
      <c r="X80" s="15">
        <v>317</v>
      </c>
      <c r="Y80" s="15">
        <v>294</v>
      </c>
      <c r="Z80" s="15">
        <v>1199</v>
      </c>
      <c r="AA80" s="15">
        <v>2393</v>
      </c>
      <c r="AB80" s="15">
        <v>2316</v>
      </c>
    </row>
    <row r="81" spans="1:28" ht="12.75">
      <c r="A81" s="22" t="s">
        <v>10</v>
      </c>
      <c r="R81" s="15">
        <v>1770</v>
      </c>
      <c r="S81" s="15">
        <v>1810</v>
      </c>
      <c r="T81" s="15">
        <v>1790</v>
      </c>
      <c r="U81" s="15">
        <v>1732</v>
      </c>
      <c r="V81" s="15">
        <v>1722</v>
      </c>
      <c r="W81" s="15">
        <v>1679</v>
      </c>
      <c r="X81" s="15">
        <v>1701</v>
      </c>
      <c r="Y81" s="15">
        <v>1428</v>
      </c>
      <c r="Z81" s="15">
        <v>1325</v>
      </c>
      <c r="AA81" s="15">
        <v>1267</v>
      </c>
      <c r="AB81" s="15">
        <v>1358</v>
      </c>
    </row>
    <row r="82" spans="1:28" ht="12.75">
      <c r="A82" s="22" t="s">
        <v>11</v>
      </c>
      <c r="R82" s="15">
        <v>6813</v>
      </c>
      <c r="S82" s="15">
        <v>6289</v>
      </c>
      <c r="T82" s="15">
        <v>5937</v>
      </c>
      <c r="U82" s="15">
        <v>5939</v>
      </c>
      <c r="V82" s="15">
        <v>6018</v>
      </c>
      <c r="W82" s="15">
        <v>5827</v>
      </c>
      <c r="X82" s="15">
        <v>5978</v>
      </c>
      <c r="Y82" s="15">
        <v>5126</v>
      </c>
      <c r="Z82" s="15">
        <v>5456</v>
      </c>
      <c r="AA82" s="15">
        <v>5146</v>
      </c>
      <c r="AB82" s="15">
        <v>4956</v>
      </c>
    </row>
    <row r="83" spans="1:28" ht="12.75">
      <c r="A83" s="22" t="s">
        <v>12</v>
      </c>
      <c r="R83" s="15">
        <v>815</v>
      </c>
      <c r="S83" s="15">
        <v>804</v>
      </c>
      <c r="T83" s="15">
        <v>768</v>
      </c>
      <c r="U83" s="15">
        <v>755</v>
      </c>
      <c r="V83" s="15">
        <v>779</v>
      </c>
      <c r="W83" s="15">
        <v>730</v>
      </c>
      <c r="X83" s="15">
        <v>702</v>
      </c>
      <c r="Y83" s="15">
        <v>680</v>
      </c>
      <c r="Z83" s="15">
        <v>654</v>
      </c>
      <c r="AA83" s="15">
        <v>644</v>
      </c>
      <c r="AB83" s="15">
        <v>628</v>
      </c>
    </row>
    <row r="84" spans="1:28" ht="12.75">
      <c r="A84" s="22" t="s">
        <v>13</v>
      </c>
      <c r="R84" s="15">
        <v>310</v>
      </c>
      <c r="S84" s="15">
        <v>286</v>
      </c>
      <c r="T84" s="15">
        <v>298</v>
      </c>
      <c r="U84" s="15">
        <v>263</v>
      </c>
      <c r="V84" s="15">
        <v>378</v>
      </c>
      <c r="W84" s="15">
        <v>233</v>
      </c>
      <c r="X84" s="15">
        <v>254</v>
      </c>
      <c r="Y84" s="15">
        <v>298</v>
      </c>
      <c r="Z84" s="15">
        <v>343</v>
      </c>
      <c r="AA84" s="15">
        <v>314</v>
      </c>
      <c r="AB84" s="15">
        <v>314</v>
      </c>
    </row>
    <row r="85" spans="1:28" ht="12.75">
      <c r="A85" s="13" t="s">
        <v>14</v>
      </c>
      <c r="R85" s="17">
        <f aca="true" t="shared" si="2" ref="R85:AB85">SUM(R75:R84)</f>
        <v>26972</v>
      </c>
      <c r="S85" s="17">
        <f t="shared" si="2"/>
        <v>30519</v>
      </c>
      <c r="T85" s="17">
        <f t="shared" si="2"/>
        <v>34350</v>
      </c>
      <c r="U85" s="17">
        <f t="shared" si="2"/>
        <v>34004</v>
      </c>
      <c r="V85" s="17">
        <f t="shared" si="2"/>
        <v>30705</v>
      </c>
      <c r="W85" s="17">
        <f t="shared" si="2"/>
        <v>28827</v>
      </c>
      <c r="X85" s="17">
        <f t="shared" si="2"/>
        <v>27848</v>
      </c>
      <c r="Y85" s="17">
        <f t="shared" si="2"/>
        <v>24278</v>
      </c>
      <c r="Z85" s="17">
        <f t="shared" si="2"/>
        <v>24944</v>
      </c>
      <c r="AA85" s="17">
        <f t="shared" si="2"/>
        <v>21215</v>
      </c>
      <c r="AB85" s="17">
        <f t="shared" si="2"/>
        <v>21398</v>
      </c>
    </row>
    <row r="87" ht="12.75">
      <c r="A87" s="13" t="s">
        <v>16</v>
      </c>
    </row>
    <row r="88" spans="1:30" ht="15.75">
      <c r="A88" s="13" t="s">
        <v>17</v>
      </c>
      <c r="R88" s="3">
        <v>85403774</v>
      </c>
      <c r="S88" s="3">
        <v>86591189</v>
      </c>
      <c r="T88" s="3">
        <v>87682534</v>
      </c>
      <c r="U88" s="3">
        <v>88762409</v>
      </c>
      <c r="V88" s="3">
        <v>89922747</v>
      </c>
      <c r="W88" s="3">
        <v>91232490</v>
      </c>
      <c r="X88" s="3">
        <v>92539354</v>
      </c>
      <c r="Y88" s="3">
        <v>93766806</v>
      </c>
      <c r="Z88" s="3">
        <v>97081086</v>
      </c>
      <c r="AA88" s="3">
        <v>99066741</v>
      </c>
      <c r="AB88" s="3">
        <v>100629846</v>
      </c>
      <c r="AC88" s="5"/>
      <c r="AD88" s="6">
        <v>0.18</v>
      </c>
    </row>
    <row r="89" spans="1:30" ht="15.75">
      <c r="A89" s="13" t="s">
        <v>18</v>
      </c>
      <c r="R89" s="3">
        <v>633170</v>
      </c>
      <c r="S89" s="3">
        <v>568251</v>
      </c>
      <c r="T89" s="3">
        <v>523312</v>
      </c>
      <c r="U89" s="3">
        <v>500146</v>
      </c>
      <c r="V89" s="3">
        <v>484171</v>
      </c>
      <c r="W89" s="3">
        <v>492523</v>
      </c>
      <c r="X89" s="3">
        <v>492248</v>
      </c>
      <c r="Y89" s="3">
        <v>481618</v>
      </c>
      <c r="Z89" s="3">
        <v>457982</v>
      </c>
      <c r="AA89" s="3">
        <v>500192</v>
      </c>
      <c r="AB89" s="3">
        <v>498649</v>
      </c>
      <c r="AC89" s="19"/>
      <c r="AD89" s="6">
        <v>-0.21</v>
      </c>
    </row>
    <row r="90" spans="1:30" ht="15.75">
      <c r="A90" s="13" t="s">
        <v>19</v>
      </c>
      <c r="R90" s="3">
        <v>11224</v>
      </c>
      <c r="S90" s="3">
        <v>10536</v>
      </c>
      <c r="T90" s="3">
        <v>10112</v>
      </c>
      <c r="U90" s="3">
        <v>9634</v>
      </c>
      <c r="V90" s="3">
        <v>9749</v>
      </c>
      <c r="W90" s="3">
        <v>9896</v>
      </c>
      <c r="X90" s="3">
        <v>9502</v>
      </c>
      <c r="Y90" s="3">
        <v>9002</v>
      </c>
      <c r="Z90" s="3">
        <v>8137</v>
      </c>
      <c r="AA90" s="3">
        <v>7235</v>
      </c>
      <c r="AB90" s="3">
        <v>6329</v>
      </c>
      <c r="AC90" s="19"/>
      <c r="AD90" s="6">
        <v>-0.44</v>
      </c>
    </row>
    <row r="91" spans="1:30" ht="15.75">
      <c r="A91" s="13" t="s">
        <v>20</v>
      </c>
      <c r="R91" s="7">
        <v>18</v>
      </c>
      <c r="S91" s="7">
        <v>19</v>
      </c>
      <c r="T91" s="7">
        <v>19</v>
      </c>
      <c r="U91" s="7">
        <v>19</v>
      </c>
      <c r="V91" s="7">
        <v>20</v>
      </c>
      <c r="W91" s="7">
        <v>20</v>
      </c>
      <c r="X91" s="7">
        <v>19</v>
      </c>
      <c r="Y91" s="7">
        <v>19</v>
      </c>
      <c r="Z91" s="7">
        <v>18</v>
      </c>
      <c r="AA91" s="7">
        <v>14</v>
      </c>
      <c r="AB91" s="7">
        <v>13</v>
      </c>
      <c r="AC91" s="8"/>
      <c r="AD91" s="9"/>
    </row>
    <row r="92" spans="1:30" ht="15.75">
      <c r="A92" s="13" t="s">
        <v>21</v>
      </c>
      <c r="R92" s="3">
        <v>26972</v>
      </c>
      <c r="S92" s="3">
        <v>30519</v>
      </c>
      <c r="T92" s="3">
        <v>34350</v>
      </c>
      <c r="U92" s="3">
        <v>34004</v>
      </c>
      <c r="V92" s="3">
        <v>30705</v>
      </c>
      <c r="W92" s="3">
        <v>28827</v>
      </c>
      <c r="X92" s="3">
        <v>27848</v>
      </c>
      <c r="Y92" s="3">
        <v>24278</v>
      </c>
      <c r="Z92" s="3">
        <v>24944</v>
      </c>
      <c r="AA92" s="3">
        <v>21215</v>
      </c>
      <c r="AB92" s="3">
        <v>21398</v>
      </c>
      <c r="AC92" s="19"/>
      <c r="AD92" s="6">
        <v>-0.21</v>
      </c>
    </row>
    <row r="93" spans="1:30" ht="15.75">
      <c r="A93" s="13" t="s">
        <v>22</v>
      </c>
      <c r="R93" s="7">
        <v>43</v>
      </c>
      <c r="S93" s="7">
        <v>54</v>
      </c>
      <c r="T93" s="7">
        <v>66</v>
      </c>
      <c r="U93" s="7">
        <v>68</v>
      </c>
      <c r="V93" s="7">
        <v>63</v>
      </c>
      <c r="W93" s="7">
        <v>59</v>
      </c>
      <c r="X93" s="7">
        <v>57</v>
      </c>
      <c r="Y93" s="7">
        <v>50</v>
      </c>
      <c r="Z93" s="7">
        <v>54</v>
      </c>
      <c r="AA93" s="7">
        <v>42</v>
      </c>
      <c r="AB93" s="7">
        <v>43</v>
      </c>
      <c r="AC93" s="8"/>
      <c r="AD93" s="9"/>
    </row>
    <row r="94" spans="1:30" ht="15.75">
      <c r="A94" s="13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8"/>
      <c r="AD94" s="9"/>
    </row>
    <row r="96" ht="12.75">
      <c r="A96" s="24" t="s">
        <v>46</v>
      </c>
    </row>
    <row r="97" ht="12.75">
      <c r="A97" s="24" t="s">
        <v>38</v>
      </c>
    </row>
    <row r="98" spans="1:28" ht="12.75">
      <c r="A98" s="22" t="s">
        <v>4</v>
      </c>
      <c r="R98" s="12">
        <f>R62/R4</f>
        <v>0.7770961145194274</v>
      </c>
      <c r="S98" s="12">
        <f>S62/S4</f>
        <v>0.6505576208178439</v>
      </c>
      <c r="T98" s="12">
        <f>T62/T4</f>
        <v>0.5555555555555556</v>
      </c>
      <c r="U98" s="12">
        <f>U62/U4</f>
        <v>0.48598130841121495</v>
      </c>
      <c r="V98" s="12">
        <f>V62/V4</f>
        <v>0.8591885441527446</v>
      </c>
      <c r="W98" s="12">
        <f>W62/W4</f>
        <v>0.9523809523809523</v>
      </c>
      <c r="X98" s="12">
        <f>X62/X4</f>
        <v>0.6166328600405679</v>
      </c>
      <c r="Y98" s="12">
        <f>Y62/Y4</f>
        <v>0.4608294930875576</v>
      </c>
      <c r="Z98" s="12">
        <f>Z62/Z4</f>
        <v>0.44138929088277856</v>
      </c>
      <c r="AA98" s="12">
        <f>AA62/AA4</f>
        <v>0.4418604651162791</v>
      </c>
      <c r="AB98" s="12">
        <f>AB62/AB4</f>
        <v>0.4343629343629344</v>
      </c>
    </row>
    <row r="99" spans="1:28" ht="12.75">
      <c r="A99" s="22" t="s">
        <v>5</v>
      </c>
      <c r="R99" s="12">
        <f>R63/R5</f>
        <v>0.7835659524277571</v>
      </c>
      <c r="S99" s="12">
        <f>S63/S5</f>
        <v>0.7694337324944185</v>
      </c>
      <c r="T99" s="12">
        <f>T63/T5</f>
        <v>0.7319113341698035</v>
      </c>
      <c r="U99" s="12">
        <f>U63/U5</f>
        <v>0.6959625250948026</v>
      </c>
      <c r="V99" s="12">
        <f>V63/V5</f>
        <v>0.7394283014410583</v>
      </c>
      <c r="W99" s="12">
        <f>W63/W5</f>
        <v>0.7288208665660703</v>
      </c>
      <c r="X99" s="12">
        <f>X63/X5</f>
        <v>0.7137954701441318</v>
      </c>
      <c r="Y99" s="12">
        <f>Y63/Y5</f>
        <v>0.6993464052287581</v>
      </c>
      <c r="Z99" s="12">
        <f>Z63/Z5</f>
        <v>0.7133858267716535</v>
      </c>
      <c r="AA99" s="12">
        <f>AA63/AA5</f>
        <v>0.7337780473013947</v>
      </c>
      <c r="AB99" s="12">
        <f>AB63/AB5</f>
        <v>0.7087053571428571</v>
      </c>
    </row>
    <row r="100" spans="1:28" ht="12.75">
      <c r="A100" s="22" t="s">
        <v>6</v>
      </c>
      <c r="R100" s="12">
        <f>R64/R7</f>
        <v>0.9132284134410888</v>
      </c>
      <c r="S100" s="12">
        <f>S64/S7</f>
        <v>0.9223638470451911</v>
      </c>
      <c r="T100" s="12">
        <f>T64/T7</f>
        <v>0.9115646258503401</v>
      </c>
      <c r="U100" s="12">
        <f>U64/U7</f>
        <v>0.9194476409666283</v>
      </c>
      <c r="V100" s="12">
        <f>V64/V7</f>
        <v>0.9253490870032224</v>
      </c>
      <c r="W100" s="12">
        <f>W64/W7</f>
        <v>0.9327233584499461</v>
      </c>
      <c r="X100" s="12">
        <f>X64/X7</f>
        <v>0.8983463035019456</v>
      </c>
      <c r="Y100" s="12">
        <f>Y64/Y7</f>
        <v>0.9268041237113402</v>
      </c>
      <c r="Z100" s="12">
        <f>Z64/Z7</f>
        <v>0.9189873417721519</v>
      </c>
      <c r="AA100" s="12">
        <f>AA64/AA7</f>
        <v>0.9061063690085358</v>
      </c>
      <c r="AB100" s="12">
        <f>AB64/AB7</f>
        <v>0.912981455064194</v>
      </c>
    </row>
    <row r="101" spans="1:28" ht="12.75">
      <c r="A101" s="22" t="s">
        <v>7</v>
      </c>
      <c r="R101" s="12">
        <f>R65/R8</f>
        <v>0.78125</v>
      </c>
      <c r="S101" s="12">
        <f>S65/S8</f>
        <v>0.821917808219178</v>
      </c>
      <c r="T101" s="12">
        <f>T65/T8</f>
        <v>0.9111111111111111</v>
      </c>
      <c r="U101" s="12">
        <f>U65/U8</f>
        <v>0.8709677419354839</v>
      </c>
      <c r="V101" s="12">
        <f>V65/V8</f>
        <v>0.7311827956989247</v>
      </c>
      <c r="W101" s="12">
        <f>W65/W8</f>
        <v>0.7450980392156863</v>
      </c>
      <c r="X101" s="12">
        <f>X65/X8</f>
        <v>0.7567567567567568</v>
      </c>
      <c r="Y101" s="12">
        <f>Y65/Y8</f>
        <v>0.8888888888888888</v>
      </c>
      <c r="Z101" s="12">
        <f>Z65/Z8</f>
        <v>0.8181818181818182</v>
      </c>
      <c r="AA101" s="12">
        <f>AA65/AA8</f>
        <v>0.7058823529411765</v>
      </c>
      <c r="AB101" s="12">
        <f>AB65/AB8</f>
        <v>0.75</v>
      </c>
    </row>
    <row r="102" spans="1:28" ht="12.75">
      <c r="A102" s="22" t="s">
        <v>10</v>
      </c>
      <c r="R102" s="12">
        <f>R68/R17</f>
        <v>0.8409986859395532</v>
      </c>
      <c r="S102" s="12">
        <f>S68/S17</f>
        <v>0.8463541666666666</v>
      </c>
      <c r="T102" s="12">
        <f>T68/T17</f>
        <v>0.8132147395171537</v>
      </c>
      <c r="U102" s="12">
        <f>U68/U17</f>
        <v>0.9090909090909091</v>
      </c>
      <c r="V102" s="12">
        <f>V68/V17</f>
        <v>0.8916562889165629</v>
      </c>
      <c r="W102" s="12">
        <f>W68/W17</f>
        <v>0.906721536351166</v>
      </c>
      <c r="X102" s="12">
        <f>X68/X17</f>
        <v>0.8741935483870967</v>
      </c>
      <c r="Y102" s="12">
        <f>Y68/Y17</f>
        <v>0.8893805309734514</v>
      </c>
      <c r="Z102" s="12">
        <f>Z68/Z17</f>
        <v>0.8890489913544669</v>
      </c>
      <c r="AA102" s="12">
        <f>AA68/AA17</f>
        <v>0.8811544991511036</v>
      </c>
      <c r="AB102" s="12">
        <f>AB68/AB17</f>
        <v>0.8690702087286527</v>
      </c>
    </row>
    <row r="103" spans="1:28" ht="12.75">
      <c r="A103" s="22" t="s">
        <v>11</v>
      </c>
      <c r="R103" s="12">
        <f>R69/R21</f>
        <v>0.6833845104060048</v>
      </c>
      <c r="S103" s="12">
        <f>S69/S21</f>
        <v>0.7026119402985075</v>
      </c>
      <c r="T103" s="12">
        <f>T69/T21</f>
        <v>0.7165880503144654</v>
      </c>
      <c r="U103" s="12">
        <f>U69/U21</f>
        <v>0.7391304347826086</v>
      </c>
      <c r="V103" s="12">
        <f>V69/V21</f>
        <v>0.6856033874382498</v>
      </c>
      <c r="W103" s="12">
        <f>W69/W21</f>
        <v>0.7864985766571777</v>
      </c>
      <c r="X103" s="12">
        <f>X69/X21</f>
        <v>0.7930086410054988</v>
      </c>
      <c r="Y103" s="12">
        <f>Y69/Y21</f>
        <v>0.7281754240794374</v>
      </c>
      <c r="Z103" s="12">
        <f>Z69/Z21</f>
        <v>0.7509293680297398</v>
      </c>
      <c r="AA103" s="12">
        <f>AA69/AA21</f>
        <v>0.735140771637122</v>
      </c>
      <c r="AB103" s="12">
        <f>AB69/AB21</f>
        <v>0.7673568818514007</v>
      </c>
    </row>
    <row r="104" spans="1:28" ht="12.75">
      <c r="A104" s="22" t="s">
        <v>12</v>
      </c>
      <c r="R104" s="12">
        <f>R70/R24</f>
        <v>0.6293245469522241</v>
      </c>
      <c r="S104" s="12">
        <f>S70/S24</f>
        <v>0.6671469740634006</v>
      </c>
      <c r="T104" s="12">
        <f>T70/T24</f>
        <v>0.672782874617737</v>
      </c>
      <c r="U104" s="12">
        <f>U70/U24</f>
        <v>0.7322720694645442</v>
      </c>
      <c r="V104" s="12">
        <f>V70/V24</f>
        <v>0.7798833819241983</v>
      </c>
      <c r="W104" s="12">
        <f>W70/W24</f>
        <v>0.8320373250388803</v>
      </c>
      <c r="X104" s="12">
        <f>X70/X24</f>
        <v>0.8580750407830342</v>
      </c>
      <c r="Y104" s="12">
        <f>Y70/Y24</f>
        <v>0.8342939481268011</v>
      </c>
      <c r="Z104" s="12">
        <f>Z70/Z24</f>
        <v>0.8238897396630934</v>
      </c>
      <c r="AA104" s="12">
        <f>AA70/AA24</f>
        <v>0.8188405797101449</v>
      </c>
      <c r="AB104" s="12">
        <f>AB70/AB24</f>
        <v>0.8063241106719368</v>
      </c>
    </row>
    <row r="105" spans="1:28" ht="12.75">
      <c r="A105" s="25" t="s">
        <v>40</v>
      </c>
      <c r="R105" s="26">
        <f>(R62+R63+R64+R65+R68+R69+R70)/(R4+R5+R7+R8+R17+R21+R24)</f>
        <v>0.780143579703051</v>
      </c>
      <c r="S105" s="26">
        <f>(S62+S63+S64+S65+S68+S69+S70)/(S4+S5+S7+S8+S17+S21+S24)</f>
        <v>0.770559354725583</v>
      </c>
      <c r="T105" s="26">
        <f>(T62+T63+T64+T65+T68+T69+T70)/(T4+T5+T7+T8+T17+T21+T24)</f>
        <v>0.7469968582517095</v>
      </c>
      <c r="U105" s="26">
        <f>(U62+U63+U64+U65+U68+U69+U70)/(U4+U5+U7+U8+U17+U21+U24)</f>
        <v>0.7507496251874063</v>
      </c>
      <c r="V105" s="26">
        <f>(V62+V63+V64+V65+V68+V69+V70)/(V4+V5+V7+V8+V17+V21+V24)</f>
        <v>0.7753888380603843</v>
      </c>
      <c r="W105" s="26">
        <f>(W62+W63+W64+W65+W68+W69+W70)/(W4+W5+W7+W8+W17+W21+W24)</f>
        <v>0.803674151048432</v>
      </c>
      <c r="X105" s="26">
        <f>(X62+X63+X64+X65+X68+X69+X70)/(X4+X5+X7+X8+X17+X21+X24)</f>
        <v>0.7811102831594635</v>
      </c>
      <c r="Y105" s="26">
        <f>(Y62+Y63+Y64+Y65+Y68+Y69+Y70)/(Y4+Y5+Y7+Y8+Y17+Y21+Y24)</f>
        <v>0.7539051538677393</v>
      </c>
      <c r="Z105" s="26">
        <f>(Z62+Z63+Z64+Z65+Z68+Z69+Z70)/(Z4+Z5+Z7+Z8+Z17+Z21+Z24)</f>
        <v>0.7566500415627597</v>
      </c>
      <c r="AA105" s="26">
        <f>(AA62+AA63+AA64+AA65+AA68+AA69+AA70)/(AA4+AA5+AA7+AA8+AA17+AA21+AA24)</f>
        <v>0.7597562404781437</v>
      </c>
      <c r="AB105" s="26">
        <f>(AB62+AB63+AB64+AB65+AB68+AB69+AB70)/(AB4+AB5+AB7+AB8+AB17+AB21+AB24)</f>
        <v>0.7600765131848614</v>
      </c>
    </row>
    <row r="106" ht="12.75">
      <c r="A106" s="25" t="s">
        <v>39</v>
      </c>
    </row>
    <row r="107" spans="1:28" ht="12.75">
      <c r="A107" s="22" t="s">
        <v>4</v>
      </c>
      <c r="R107" s="12">
        <f>R75/R30</f>
        <v>0.8494921514312096</v>
      </c>
      <c r="S107" s="12">
        <f>S75/S30</f>
        <v>1.5079872204472844</v>
      </c>
      <c r="T107" s="12">
        <f>T75/T30</f>
        <v>1.7068273092369477</v>
      </c>
      <c r="U107" s="12">
        <f>U75/U30</f>
        <v>1.6038095238095238</v>
      </c>
      <c r="V107" s="12">
        <f>V75/V30</f>
        <v>1.6613418530351438</v>
      </c>
      <c r="W107" s="12">
        <f>W75/W30</f>
        <v>1.9764705882352942</v>
      </c>
      <c r="X107" s="12">
        <f>X75/X30</f>
        <v>1.3766447368421053</v>
      </c>
      <c r="Y107" s="12">
        <f>Y75/Y30</f>
        <v>4.276470588235294</v>
      </c>
      <c r="Z107" s="12">
        <f>Z75/Z30</f>
        <v>4.251461988304094</v>
      </c>
      <c r="AA107" s="12">
        <f>AA75/AA30</f>
        <v>7.28125</v>
      </c>
      <c r="AB107" s="12">
        <f>AB75/AB30</f>
        <v>6.521235521235521</v>
      </c>
    </row>
    <row r="108" spans="1:28" ht="12.75">
      <c r="A108" s="22" t="s">
        <v>5</v>
      </c>
      <c r="R108" s="12">
        <f>R76/R31</f>
        <v>0.023060891218636376</v>
      </c>
      <c r="S108" s="12">
        <f>S76/S31</f>
        <v>0.03236057699501713</v>
      </c>
      <c r="T108" s="12">
        <f>T76/T31</f>
        <v>0.04480622217105015</v>
      </c>
      <c r="U108" s="12">
        <f>U76/U31</f>
        <v>0.04695881340164962</v>
      </c>
      <c r="V108" s="12">
        <f>V76/V31</f>
        <v>0.03828189901849174</v>
      </c>
      <c r="W108" s="12">
        <f>W76/W31</f>
        <v>0.033828000408512776</v>
      </c>
      <c r="X108" s="12">
        <f>X76/X31</f>
        <v>0.03496215625776948</v>
      </c>
      <c r="Y108" s="12">
        <f>Y76/Y31</f>
        <v>0.032886782951669184</v>
      </c>
      <c r="Z108" s="12">
        <f>Z76/Z31</f>
        <v>0.03452933910267061</v>
      </c>
      <c r="AA108" s="12">
        <f>AA76/AA31</f>
        <v>0.022995795275549954</v>
      </c>
      <c r="AB108" s="12">
        <f>AB76/AB31</f>
        <v>0.02603179741635527</v>
      </c>
    </row>
    <row r="109" spans="1:28" ht="12.75">
      <c r="A109" s="22" t="s">
        <v>6</v>
      </c>
      <c r="R109" s="12">
        <f>R77/R33</f>
        <v>0.8390446521287642</v>
      </c>
      <c r="S109" s="12">
        <f>S77/S33</f>
        <v>0.8150025342118601</v>
      </c>
      <c r="T109" s="12">
        <f>T77/T33</f>
        <v>0.7507911392405063</v>
      </c>
      <c r="U109" s="12">
        <f>U77/U33</f>
        <v>0.7597340930674265</v>
      </c>
      <c r="V109" s="12">
        <f>V77/V33</f>
        <v>0.7849557522123893</v>
      </c>
      <c r="W109" s="12">
        <f>W77/W33</f>
        <v>0.8090145148968678</v>
      </c>
      <c r="X109" s="12">
        <f>X77/X33</f>
        <v>0.6964091403699674</v>
      </c>
      <c r="Y109" s="12">
        <f>Y77/Y33</f>
        <v>0.7199533255542591</v>
      </c>
      <c r="Z109" s="12">
        <f>Z77/Z33</f>
        <v>0.7394285714285714</v>
      </c>
      <c r="AA109" s="12">
        <f>AA77/AA33</f>
        <v>0.7111111111111111</v>
      </c>
      <c r="AB109" s="12">
        <f>AB77/AB33</f>
        <v>0.7229813664596273</v>
      </c>
    </row>
    <row r="110" spans="1:28" ht="12.75">
      <c r="A110" s="22" t="s">
        <v>7</v>
      </c>
      <c r="R110" s="12">
        <f>R78/R34</f>
        <v>0.46835443037974683</v>
      </c>
      <c r="S110" s="12">
        <f>S78/S34</f>
        <v>0.618421052631579</v>
      </c>
      <c r="T110" s="12">
        <f>T78/T34</f>
        <v>0.5522388059701493</v>
      </c>
      <c r="U110" s="12">
        <f>U78/U34</f>
        <v>0.4878048780487805</v>
      </c>
      <c r="V110" s="12">
        <f>V78/V34</f>
        <v>0.6428571428571429</v>
      </c>
      <c r="W110" s="12">
        <f>W78/W34</f>
        <v>0.3291139240506329</v>
      </c>
      <c r="X110" s="12">
        <f>X78/X34</f>
        <v>0.4222222222222222</v>
      </c>
      <c r="Y110" s="12">
        <f>Y78/Y34</f>
        <v>0.2421875</v>
      </c>
      <c r="Z110" s="12">
        <f>Z78/Z34</f>
        <v>0.20567375886524822</v>
      </c>
      <c r="AA110" s="12">
        <f>AA78/AA34</f>
        <v>0.22330097087378642</v>
      </c>
      <c r="AB110" s="12">
        <f>AB78/AB34</f>
        <v>0.17142857142857143</v>
      </c>
    </row>
    <row r="111" spans="1:28" ht="12.75">
      <c r="A111" s="22" t="s">
        <v>10</v>
      </c>
      <c r="R111" s="12">
        <f>R81/R43</f>
        <v>0.6855151045701007</v>
      </c>
      <c r="S111" s="12">
        <f>S81/S43</f>
        <v>0.6840513983371126</v>
      </c>
      <c r="T111" s="12">
        <f>T81/T43</f>
        <v>0.7027875932469572</v>
      </c>
      <c r="U111" s="12">
        <f>U81/U43</f>
        <v>0.7192691029900332</v>
      </c>
      <c r="V111" s="12">
        <f>V81/V43</f>
        <v>0.7177990829512296</v>
      </c>
      <c r="W111" s="12">
        <f>W81/W43</f>
        <v>0.692085737840066</v>
      </c>
      <c r="X111" s="12">
        <f>X81/X43</f>
        <v>0.6421291053227633</v>
      </c>
      <c r="Y111" s="12">
        <f>Y81/Y43</f>
        <v>0.608955223880597</v>
      </c>
      <c r="Z111" s="12">
        <f>Z81/Z43</f>
        <v>0.5821616871704746</v>
      </c>
      <c r="AA111" s="12">
        <f>AA81/AA43</f>
        <v>0.5646167557932263</v>
      </c>
      <c r="AB111" s="12">
        <f>AB81/AB43</f>
        <v>0.5888985255854293</v>
      </c>
    </row>
    <row r="112" spans="1:28" ht="12.75">
      <c r="A112" s="22" t="s">
        <v>11</v>
      </c>
      <c r="R112" s="12">
        <f>R82/R47</f>
        <v>0.2681650003936078</v>
      </c>
      <c r="S112" s="12">
        <f>S82/S47</f>
        <v>0.26821050835892185</v>
      </c>
      <c r="T112" s="12">
        <f>T82/T47</f>
        <v>0.26078362470350525</v>
      </c>
      <c r="U112" s="12">
        <f>U82/U47</f>
        <v>0.25551779030245664</v>
      </c>
      <c r="V112" s="12">
        <f>V82/V47</f>
        <v>0.24035466091540858</v>
      </c>
      <c r="W112" s="12">
        <f>W82/W47</f>
        <v>0.23081798375916024</v>
      </c>
      <c r="X112" s="12">
        <f>X82/X47</f>
        <v>0.24156463409706228</v>
      </c>
      <c r="Y112" s="12">
        <f>Y82/Y47</f>
        <v>0.22436206066441983</v>
      </c>
      <c r="Z112" s="12">
        <f>Z82/Z47</f>
        <v>0.21853721060642473</v>
      </c>
      <c r="AA112" s="12">
        <f>AA82/AA47</f>
        <v>0.2120400510939882</v>
      </c>
      <c r="AB112" s="12">
        <f>AB82/AB47</f>
        <v>0.20669808566542938</v>
      </c>
    </row>
    <row r="113" spans="1:28" ht="12.75">
      <c r="A113" s="22" t="s">
        <v>12</v>
      </c>
      <c r="R113" s="12">
        <f>R83/R50</f>
        <v>0.5447860962566845</v>
      </c>
      <c r="S113" s="12">
        <f>S83/S50</f>
        <v>0.5370741482965932</v>
      </c>
      <c r="T113" s="12">
        <f>T83/T50</f>
        <v>0.45524599881446354</v>
      </c>
      <c r="U113" s="12">
        <f>U83/U50</f>
        <v>0.4206128133704735</v>
      </c>
      <c r="V113" s="12">
        <f>V83/V50</f>
        <v>0.5071614583333334</v>
      </c>
      <c r="W113" s="12">
        <f>W83/W50</f>
        <v>0.584</v>
      </c>
      <c r="X113" s="12">
        <f>X83/X50</f>
        <v>0.6228926353149956</v>
      </c>
      <c r="Y113" s="12">
        <f>Y83/Y50</f>
        <v>0.604982206405694</v>
      </c>
      <c r="Z113" s="12">
        <f>Z83/Z50</f>
        <v>0.612933458294283</v>
      </c>
      <c r="AA113" s="12">
        <f>AA83/AA50</f>
        <v>0.5822784810126582</v>
      </c>
      <c r="AB113" s="12">
        <f>AB83/AB50</f>
        <v>0.533106960950764</v>
      </c>
    </row>
    <row r="114" spans="1:28" ht="12.75">
      <c r="A114" s="25" t="s">
        <v>14</v>
      </c>
      <c r="R114" s="12">
        <f>(R75+R76+R77+R78+R81+R82+R83)/(R30+R31+R33+R34+R43+R47+R50)</f>
        <v>0.04348839583475124</v>
      </c>
      <c r="S114" s="12">
        <f>(S75+S76+S77+S78+S81+S82+S83)/(S30+S31+S33+S34+S43+S47+S50)</f>
        <v>0.050987965969077606</v>
      </c>
      <c r="T114" s="12">
        <f>(T75+T76+T77+T78+T81+T82+T83)/(T30+T31+T33+T34+T43+T47+T50)</f>
        <v>0.06184067001725358</v>
      </c>
      <c r="U114" s="12">
        <f>(U75+U76+U77+U78+U81+U82+U83)/(U30+U31+U33+U34+U43+U47+U50)</f>
        <v>0.06407335620667287</v>
      </c>
      <c r="V114" s="12">
        <f>(V75+V76+V77+V78+V81+V82+V83)/(V30+V31+V33+V34+V43+V47+V50)</f>
        <v>0.056501162884880184</v>
      </c>
      <c r="W114" s="12">
        <f>(W75+W76+W77+W78+W81+W82+W83)/(W30+W31+W33+W34+W43+W47+W50)</f>
        <v>0.05132872156839509</v>
      </c>
      <c r="X114" s="12">
        <f>(X75+X76+X77+X78+X81+X82+X83)/(X30+X31+X33+X34+X43+X47+X50)</f>
        <v>0.05193897573544376</v>
      </c>
      <c r="Y114" s="12">
        <f>(Y75+Y76+Y77+Y78+Y81+Y82+Y83)/(Y30+Y31+Y33+Y34+Y43+Y47+Y50)</f>
        <v>0.0489984527244595</v>
      </c>
      <c r="Z114" s="12">
        <f>(Z75+Z76+Z77+Z78+Z81+Z82+Z83)/(Z30+Z31+Z33+Z34+Z43+Z47+Z50)</f>
        <v>0.05210939871176609</v>
      </c>
      <c r="AA114" s="12">
        <f>(AA75+AA76+AA77+AA78+AA81+AA82+AA83)/(AA30+AA31+AA33+AA34+AA43+AA47+AA50)</f>
        <v>0.04391441212318973</v>
      </c>
      <c r="AB114" s="12">
        <f>(AB75+AB76+AB77+AB78+AB81+AB82+AB83)/(AB30+AB31+AB33+AB34+AB43+AB47+AB50)</f>
        <v>0.04796090562097989</v>
      </c>
    </row>
    <row r="115" spans="1:28" ht="12.75">
      <c r="A115" s="25" t="s">
        <v>41</v>
      </c>
      <c r="R115" s="12">
        <f>(R75+R77+R78+R81+R82+R83)/(R30+R33+R34+R43+R47+R50)</f>
        <v>0.381064559415536</v>
      </c>
      <c r="S115" s="12">
        <f>(S75+S77+S78+S81+S82+S83)/(S30+S33+S34+S43+S47+S50)</f>
        <v>0.38003039714531156</v>
      </c>
      <c r="T115" s="12">
        <f>(T75+T77+T78+T81+T82+T83)/(T30+T33+T34+T43+T47+T50)</f>
        <v>0.3588039867109635</v>
      </c>
      <c r="U115" s="12">
        <f>(U75+U77+U78+U81+U82+U83)/(U30+U33+U34+U43+U47+U50)</f>
        <v>0.3474800150958932</v>
      </c>
      <c r="V115" s="12">
        <f>(V75+V77+V78+V81+V82+V83)/(V30+V33+V34+V43+V47+V50)</f>
        <v>0.3428101730973794</v>
      </c>
      <c r="W115" s="12">
        <f>(W75+W77+W78+W81+W82+W83)/(W30+W33+W34+W43+W47+W50)</f>
        <v>0.33966476831478126</v>
      </c>
      <c r="X115" s="12">
        <f>(X75+X77+X78+X81+X82+X83)/(X30+X33+X34+X43+X47+X50)</f>
        <v>0.3283344392833444</v>
      </c>
      <c r="Y115" s="12">
        <f>(Y75+Y77+Y78+Y81+Y82+Y83)/(Y30+Y33+Y34+Y43+Y47+Y50)</f>
        <v>0.31338502420734593</v>
      </c>
      <c r="Z115" s="12">
        <f>(Z75+Z77+Z78+Z81+Z82+Z83)/(Z30+Z33+Z34+Z43+Z47+Z50)</f>
        <v>0.2996338486574451</v>
      </c>
      <c r="AA115" s="12">
        <f>(AA75+AA77+AA78+AA81+AA82+AA83)/(AA30+AA33+AA34+AA43+AA47+AA50)</f>
        <v>0.32477242047696514</v>
      </c>
      <c r="AB115" s="12">
        <f>(AB75+AB77+AB78+AB81+AB82+AB83)/(AB30+AB33+AB34+AB43+AB47+AB50)</f>
        <v>0.32242403073698916</v>
      </c>
    </row>
    <row r="116" spans="1:28" ht="12.75">
      <c r="A116" s="25" t="s">
        <v>42</v>
      </c>
      <c r="R116" s="12">
        <f>(R75+R77+R78+R81+R83)/(R30+R33+R34+R43+R50)</f>
        <v>0.7339156107762332</v>
      </c>
      <c r="S116" s="12">
        <f>(S75+S77+S78+S81+S83)/(S30+S33+S34+S43+S50)</f>
        <v>0.7645937224992666</v>
      </c>
      <c r="T116" s="12">
        <f>(T75+T77+T78+T81+T83)/(T30+T33+T34+T43+T50)</f>
        <v>0.7228384991843393</v>
      </c>
      <c r="U116" s="12">
        <f>(U75+U77+U78+U81+U83)/(U30+U33+U34+U43+U50)</f>
        <v>0.7095189701897019</v>
      </c>
      <c r="V116" s="12">
        <f>(V75+V77+V78+V81+V83)/(V30+V33+V34+V43+V50)</f>
        <v>0.7714285714285715</v>
      </c>
      <c r="W116" s="12">
        <f>(W75+W77+W78+W81+W83)/(W30+W33+W34+W43+W50)</f>
        <v>0.8252341403074748</v>
      </c>
      <c r="X116" s="12">
        <f>(X75+X77+X78+X81+X83)/(X30+X33+X34+X43+X50)</f>
        <v>0.7264973113295012</v>
      </c>
      <c r="Y116" s="12">
        <f>(Y75+Y77+Y78+Y81+Y83)/(Y30+Y33+Y34+Y43+Y50)</f>
        <v>0.7532439446366782</v>
      </c>
      <c r="Z116" s="12">
        <f>(Z75+Z77+Z78+Z81+Z83)/(Z30+Z33+Z34+Z43+Z50)</f>
        <v>0.7465783664459161</v>
      </c>
      <c r="AA116" s="12">
        <f>(AA75+AA77+AA78+AA81+AA83)/(AA30+AA33+AA34+AA43+AA50)</f>
        <v>0.9167027260926006</v>
      </c>
      <c r="AB116" s="12">
        <f>(AB75+AB77+AB78+AB81+AB83)/(AB30+AB33+AB34+AB43+AB50)</f>
        <v>0.9187620889748549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 Schlanger</dc:creator>
  <cp:keywords/>
  <dc:description/>
  <cp:lastModifiedBy>Margo Schlanger</cp:lastModifiedBy>
  <dcterms:created xsi:type="dcterms:W3CDTF">2005-12-18T03:04:37Z</dcterms:created>
  <dcterms:modified xsi:type="dcterms:W3CDTF">2005-12-18T04:02:20Z</dcterms:modified>
  <cp:category/>
  <cp:version/>
  <cp:contentType/>
  <cp:contentStatus/>
</cp:coreProperties>
</file>